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wales365uk-my.sharepoint.com/personal/stacey_doran_gov_wales/Documents/Profile/Desktop/"/>
    </mc:Choice>
  </mc:AlternateContent>
  <bookViews>
    <workbookView xWindow="0" yWindow="0" windowWidth="26070" windowHeight="7850"/>
  </bookViews>
  <sheets>
    <sheet name="Combined costs &amp; Match funding" sheetId="1" r:id="rId1"/>
  </sheets>
  <definedNames>
    <definedName name="Associate_Employer">'Combined costs &amp; Match funding'!$B$9</definedName>
    <definedName name="Associate_Salary">'Combined costs &amp; Match funding'!$B$8</definedName>
    <definedName name="Business_Cash_Contribution">'Combined costs &amp; Match funding'!$B$22</definedName>
    <definedName name="Company">'Combined costs &amp; Match funding'!$B$8</definedName>
    <definedName name="Total_Eligible_Cost">'Combined costs &amp; Match funding'!$B$19</definedName>
    <definedName name="Total_Eligible_Match">'Combined costs &amp; Match funding'!$B$29</definedName>
    <definedName name="Total_Knowledge_Base_Cost">'Combined costs &amp; Match funding'!$B$18</definedName>
  </definedNames>
  <calcPr calcId="162913"/>
</workbook>
</file>

<file path=xl/calcChain.xml><?xml version="1.0" encoding="utf-8"?>
<calcChain xmlns="http://schemas.openxmlformats.org/spreadsheetml/2006/main">
  <c r="C62" i="1" l="1"/>
  <c r="D62" i="1"/>
  <c r="E62" i="1"/>
  <c r="C72" i="1"/>
  <c r="D72" i="1"/>
  <c r="E72" i="1"/>
  <c r="C71" i="1"/>
  <c r="D71" i="1"/>
  <c r="E71" i="1"/>
  <c r="C70" i="1"/>
  <c r="D70" i="1"/>
  <c r="E70" i="1"/>
  <c r="C69" i="1"/>
  <c r="D69" i="1"/>
  <c r="E69" i="1"/>
  <c r="C68" i="1"/>
  <c r="D68" i="1"/>
  <c r="E68" i="1"/>
  <c r="C67" i="1"/>
  <c r="D67" i="1"/>
  <c r="E67" i="1"/>
  <c r="C66" i="1"/>
  <c r="D66" i="1"/>
  <c r="E66" i="1"/>
  <c r="C65" i="1"/>
  <c r="D65" i="1"/>
  <c r="E65" i="1"/>
  <c r="C64" i="1"/>
  <c r="D64" i="1"/>
  <c r="E64" i="1"/>
  <c r="B65" i="1"/>
  <c r="B23" i="1"/>
  <c r="B28" i="1" s="1"/>
  <c r="B12" i="1"/>
  <c r="B17" i="1" s="1"/>
  <c r="C56" i="1"/>
  <c r="D56" i="1"/>
  <c r="E56" i="1"/>
  <c r="B56" i="1"/>
  <c r="C45" i="1"/>
  <c r="D45" i="1"/>
  <c r="E45" i="1"/>
  <c r="B45" i="1" l="1"/>
  <c r="C61" i="1" l="1"/>
  <c r="D61" i="1"/>
  <c r="E61" i="1"/>
  <c r="B61" i="1"/>
  <c r="C49" i="1"/>
  <c r="D49" i="1"/>
  <c r="E49" i="1"/>
  <c r="B49" i="1"/>
  <c r="F52" i="1" l="1"/>
  <c r="G52" i="1" s="1"/>
  <c r="F51" i="1"/>
  <c r="G51" i="1" s="1"/>
  <c r="C57" i="1" l="1"/>
  <c r="D57" i="1"/>
  <c r="E57" i="1"/>
  <c r="B57" i="1"/>
  <c r="F54" i="1"/>
  <c r="G54" i="1" s="1"/>
  <c r="F43" i="1"/>
  <c r="G43" i="1" s="1"/>
  <c r="F44" i="1"/>
  <c r="G44" i="1" s="1"/>
  <c r="F55" i="1"/>
  <c r="G55" i="1" s="1"/>
  <c r="F53" i="1"/>
  <c r="G53" i="1" s="1"/>
  <c r="F50" i="1"/>
  <c r="G50" i="1" s="1"/>
  <c r="B66" i="1" l="1"/>
  <c r="B68" i="1"/>
  <c r="B69" i="1" s="1"/>
  <c r="F56" i="1"/>
  <c r="B29" i="1"/>
  <c r="C46" i="1"/>
  <c r="D46" i="1"/>
  <c r="E46" i="1"/>
  <c r="B46" i="1"/>
  <c r="B64" i="1" l="1"/>
  <c r="B67" i="1" s="1"/>
  <c r="F45" i="1"/>
  <c r="G45" i="1" s="1"/>
  <c r="F57" i="1"/>
  <c r="G57" i="1" s="1"/>
  <c r="G56" i="1"/>
  <c r="B18" i="1"/>
  <c r="B33" i="1" s="1"/>
  <c r="B70" i="1" l="1"/>
  <c r="C29" i="1"/>
  <c r="F40" i="1"/>
  <c r="G40" i="1" s="1"/>
  <c r="F41" i="1"/>
  <c r="G41" i="1" s="1"/>
  <c r="F42" i="1"/>
  <c r="G42" i="1" s="1"/>
  <c r="B62" i="1" l="1"/>
  <c r="F62" i="1" s="1"/>
  <c r="B72" i="1"/>
  <c r="B71" i="1"/>
  <c r="B31" i="1"/>
  <c r="F46" i="1"/>
  <c r="G46" i="1" s="1"/>
  <c r="C28" i="1" l="1"/>
  <c r="G62" i="1"/>
</calcChain>
</file>

<file path=xl/sharedStrings.xml><?xml version="1.0" encoding="utf-8"?>
<sst xmlns="http://schemas.openxmlformats.org/spreadsheetml/2006/main" count="99" uniqueCount="71">
  <si>
    <t>SMART Partnerships Application Financial details</t>
  </si>
  <si>
    <t>Travel and Subsistence (UK only)</t>
  </si>
  <si>
    <t>Equipment, consumables (non capital)</t>
  </si>
  <si>
    <t>Total</t>
  </si>
  <si>
    <t>Qtr 1</t>
  </si>
  <si>
    <t>Qtr 2</t>
  </si>
  <si>
    <t>Qtr 3</t>
  </si>
  <si>
    <t>Qtr 4</t>
  </si>
  <si>
    <t>Profile Spend</t>
  </si>
  <si>
    <t>Cost category:</t>
  </si>
  <si>
    <t>Costs category:</t>
  </si>
  <si>
    <t>Appendix 1</t>
  </si>
  <si>
    <t>Associates Development</t>
  </si>
  <si>
    <t xml:space="preserve">Associate Development </t>
  </si>
  <si>
    <t>Costs eligible for support</t>
  </si>
  <si>
    <t>(please enter period)</t>
  </si>
  <si>
    <t>Business Cash Contribution</t>
  </si>
  <si>
    <t>Knowledge Base Eligible cost</t>
  </si>
  <si>
    <t>Simplified Cost</t>
  </si>
  <si>
    <t>Associate Salary costs</t>
  </si>
  <si>
    <t>Business Match Contribution</t>
  </si>
  <si>
    <t>Associate Salary cost</t>
  </si>
  <si>
    <t>Total Knowledge Base Cost</t>
  </si>
  <si>
    <t>Total Business Partner Match</t>
  </si>
  <si>
    <t>Total Project Cost</t>
  </si>
  <si>
    <t>Knowledge Base Eligible Grant</t>
  </si>
  <si>
    <t>Knowledge Base Supervisor Salary Cost</t>
  </si>
  <si>
    <t>Knowledge Base supervisor Salary Cost</t>
  </si>
  <si>
    <t>Knowledge Base Profile</t>
  </si>
  <si>
    <t>Industrial Partner Profile</t>
  </si>
  <si>
    <t>In-Kind Travel and Subsistence (UK only)</t>
  </si>
  <si>
    <t>In-Kind Equipment, consumables (non capital)</t>
  </si>
  <si>
    <t>In-Kind Company Staff Cost</t>
  </si>
  <si>
    <t>In-Kind Associate Salary Cost (If Applicable)</t>
  </si>
  <si>
    <t>In-Kind Associate Development</t>
  </si>
  <si>
    <t xml:space="preserve"> (Evidence will need to be provided)</t>
  </si>
  <si>
    <t>Normal company T&amp;S necessary to deliver the project (evidence will need to be provided)</t>
  </si>
  <si>
    <t>May cover company supervision or direct support to associate to complete the SMART Partnership project.  (Evidence will need to be provided)</t>
  </si>
  <si>
    <t>This category to be completed if the business is funding this directly or using existing equipment or consumables  (evidence will need to be provided)</t>
  </si>
  <si>
    <t>Welsh Government Contribution</t>
  </si>
  <si>
    <t xml:space="preserve">This category can be used to account for indirect costs such as rent, electricity and water rates incurred by the partners delivering project activity. Simplified cost is calculated at 15% of the eligible direct staff salary cost, i.e. the associate and knowledge base supervisor salary cost.  Simplified cost counts towards the calculation of the research organisation cost.  It is calculated automatically.
</t>
  </si>
  <si>
    <t xml:space="preserve">This category can be used to account for indirect costs such as rent, electricity and water rates incurred by the partners delivering project activity. Simplified cost is calculated at 15% of the eligible direct staff salary cost, i.e. the associate and company staff salary cost as applicable.  Simplified cost counts towards the calculation of the industrial partner match.  It is calculated automatically.
</t>
  </si>
  <si>
    <t>Welsh Government Grant Profile</t>
  </si>
  <si>
    <t>Normal T&amp;S necessary to deliver the knowledge base support for the project. (Evidence will need to be provided)</t>
  </si>
  <si>
    <t>Ignore Red warnings at the end of profile table until all relevant quarter profiles have been completed</t>
  </si>
  <si>
    <t>Necessary training or development for the associate to perform their role and deliver the project (Evidence will need to be provided)</t>
  </si>
  <si>
    <t>Training and development provided or funded by company (evidence will need to be provided)</t>
  </si>
  <si>
    <t xml:space="preserve"> Essential for the completion of the project. (Evidence will need to be provided)</t>
  </si>
  <si>
    <t>Quarter Totals</t>
  </si>
  <si>
    <t>Knowledge Base Notes</t>
  </si>
  <si>
    <t>Company Notes</t>
  </si>
  <si>
    <t>Quarter Profile Notes</t>
  </si>
  <si>
    <r>
      <t xml:space="preserve">Example of quarter period format      </t>
    </r>
    <r>
      <rPr>
        <b/>
        <sz val="8"/>
        <color rgb="FFFF0000"/>
        <rFont val="Arial"/>
        <family val="2"/>
      </rPr>
      <t xml:space="preserve">Jun - Aug 20  </t>
    </r>
  </si>
  <si>
    <t>Associate Employer</t>
  </si>
  <si>
    <t>Knowledge Base</t>
  </si>
  <si>
    <t>Associate Salary</t>
  </si>
  <si>
    <t xml:space="preserve">Enter Salary cost where Knowledge Base employing the associate. (evidence will need to be provided)  </t>
  </si>
  <si>
    <t>Entered Automatically where knowledge base selected in CELL B9 Above</t>
  </si>
  <si>
    <t>Select which organisation will employ the Associate either Knowledge Base or Company</t>
  </si>
  <si>
    <t>Where the Knowledge Base employs the associate a cash contribution from the company significantly strengthens the application. (Evidence will need to be provided)</t>
  </si>
  <si>
    <r>
      <t xml:space="preserve">Automatic entry if Company selected as employing Associate in CELL B9 above.  This category is completed where the business employs the associate.  In this case the associate may be an existing or a new member of staff. </t>
    </r>
    <r>
      <rPr>
        <sz val="8"/>
        <rFont val="Arial"/>
        <family val="2"/>
      </rPr>
      <t>(Evidence will need to be provided).</t>
    </r>
  </si>
  <si>
    <t>Cash Contribution</t>
  </si>
  <si>
    <t>Eligible Claim</t>
  </si>
  <si>
    <t>Eligible Grant Contribtion</t>
  </si>
  <si>
    <t>Total Match - Cash Contribution</t>
  </si>
  <si>
    <t>Total Match</t>
  </si>
  <si>
    <t>Max Grant</t>
  </si>
  <si>
    <t>Payable Grant</t>
  </si>
  <si>
    <t>Grant shortfall</t>
  </si>
  <si>
    <t>Match Difference</t>
  </si>
  <si>
    <t>SMART Partnerships Rolling Call - 2020- 2021 - Project Financial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</si>
</sst>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2"/>
      <color theme="1"/>
      <name val="Arial"/>
      <family val="2"/>
    </font>
    <font>
      <sz val="8"/>
      <color theme="1"/>
      <name val="Arial"/>
      <family val="2"/>
    </font>
    <font>
      <b/>
      <u/>
      <sz val="8"/>
      <color theme="1"/>
      <name val="Arial"/>
      <family val="2"/>
    </font>
    <font>
      <b/>
      <sz val="8"/>
      <color theme="1"/>
      <name val="Arial"/>
      <family val="2"/>
    </font>
    <font>
      <b/>
      <sz val="8"/>
      <color rgb="FFFF0000"/>
      <name val="Arial"/>
      <family val="2"/>
    </font>
    <font>
      <sz val="8"/>
      <color rgb="FFFF0000"/>
      <name val="Arial"/>
      <family val="2"/>
    </font>
    <font>
      <sz val="8"/>
      <name val="Arial"/>
      <family val="2"/>
    </font>
    <font>
      <sz val="8"/>
      <color theme="0"/>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42">
    <xf numFmtId="0" fontId="0" fillId="0" borderId="0" xfId="0"/>
    <xf numFmtId="0" fontId="2" fillId="0" borderId="0" xfId="0" applyFont="1"/>
    <xf numFmtId="0" fontId="1" fillId="0" borderId="0" xfId="0" applyFont="1"/>
    <xf numFmtId="0" fontId="3" fillId="0" borderId="0" xfId="0" applyFont="1"/>
    <xf numFmtId="0" fontId="3" fillId="2" borderId="1" xfId="0" applyFont="1" applyFill="1" applyBorder="1"/>
    <xf numFmtId="0" fontId="3" fillId="2" borderId="1" xfId="0" applyFont="1" applyFill="1" applyBorder="1" applyAlignment="1">
      <alignment horizontal="center" wrapText="1"/>
    </xf>
    <xf numFmtId="0" fontId="1" fillId="2" borderId="1" xfId="0" applyFont="1" applyFill="1" applyBorder="1"/>
    <xf numFmtId="0" fontId="1" fillId="2" borderId="1" xfId="0" applyFont="1" applyFill="1" applyBorder="1" applyAlignment="1">
      <alignment wrapText="1"/>
    </xf>
    <xf numFmtId="0" fontId="3" fillId="0" borderId="0" xfId="0" applyFont="1" applyAlignment="1">
      <alignment horizontal="right"/>
    </xf>
    <xf numFmtId="0" fontId="3" fillId="2" borderId="1" xfId="0" applyFont="1" applyFill="1" applyBorder="1" applyAlignment="1">
      <alignment wrapText="1"/>
    </xf>
    <xf numFmtId="0" fontId="3" fillId="0" borderId="0" xfId="0" applyFont="1" applyFill="1" applyBorder="1" applyAlignment="1">
      <alignment wrapText="1"/>
    </xf>
    <xf numFmtId="0" fontId="4" fillId="0" borderId="0" xfId="0" applyFont="1" applyAlignment="1">
      <alignment wrapText="1"/>
    </xf>
    <xf numFmtId="164" fontId="4" fillId="0" borderId="0" xfId="0" applyNumberFormat="1" applyFont="1"/>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xf>
    <xf numFmtId="0" fontId="5" fillId="0" borderId="0" xfId="0" applyFont="1"/>
    <xf numFmtId="0" fontId="1" fillId="2" borderId="1" xfId="0" applyFont="1" applyFill="1" applyBorder="1" applyAlignment="1">
      <alignment vertical="top" wrapText="1"/>
    </xf>
    <xf numFmtId="0" fontId="1" fillId="0" borderId="0" xfId="0" applyFont="1" applyAlignment="1">
      <alignment vertical="top"/>
    </xf>
    <xf numFmtId="0" fontId="0" fillId="0" borderId="0" xfId="0" applyAlignment="1">
      <alignment vertical="top"/>
    </xf>
    <xf numFmtId="0" fontId="1" fillId="0" borderId="0" xfId="0" applyFont="1" applyAlignment="1">
      <alignment horizontal="left" vertical="top" wrapText="1"/>
    </xf>
    <xf numFmtId="164" fontId="1" fillId="0" borderId="1" xfId="0" applyNumberFormat="1" applyFont="1" applyBorder="1" applyAlignment="1" applyProtection="1">
      <alignment horizontal="right" vertical="top"/>
      <protection locked="0"/>
    </xf>
    <xf numFmtId="164" fontId="1" fillId="0" borderId="1" xfId="0" applyNumberFormat="1" applyFont="1" applyBorder="1" applyAlignment="1" applyProtection="1">
      <alignment horizontal="right"/>
      <protection locked="0"/>
    </xf>
    <xf numFmtId="164" fontId="1" fillId="2" borderId="1" xfId="0" applyNumberFormat="1" applyFont="1" applyFill="1" applyBorder="1" applyAlignment="1">
      <alignment horizontal="right" vertical="top"/>
    </xf>
    <xf numFmtId="164" fontId="3" fillId="2" borderId="1" xfId="0" applyNumberFormat="1" applyFont="1" applyFill="1" applyBorder="1" applyAlignment="1">
      <alignment horizontal="right" wrapText="1"/>
    </xf>
    <xf numFmtId="164" fontId="1" fillId="2" borderId="1" xfId="0" applyNumberFormat="1" applyFont="1" applyFill="1" applyBorder="1" applyAlignment="1">
      <alignment horizontal="right"/>
    </xf>
    <xf numFmtId="164" fontId="3" fillId="0" borderId="0" xfId="0" applyNumberFormat="1" applyFont="1" applyFill="1" applyBorder="1" applyAlignment="1">
      <alignment horizontal="right" wrapText="1"/>
    </xf>
    <xf numFmtId="0" fontId="1" fillId="0" borderId="0" xfId="0" applyFont="1" applyAlignment="1">
      <alignment horizontal="right"/>
    </xf>
    <xf numFmtId="164" fontId="3" fillId="2" borderId="1" xfId="0" applyNumberFormat="1" applyFont="1" applyFill="1" applyBorder="1" applyAlignment="1">
      <alignment horizontal="right"/>
    </xf>
    <xf numFmtId="164" fontId="3" fillId="2" borderId="0" xfId="0" applyNumberFormat="1" applyFont="1" applyFill="1" applyAlignment="1">
      <alignment horizontal="right"/>
    </xf>
    <xf numFmtId="0" fontId="3" fillId="2" borderId="2" xfId="0" applyFont="1" applyFill="1" applyBorder="1" applyAlignment="1">
      <alignment horizontal="left"/>
    </xf>
    <xf numFmtId="164" fontId="3" fillId="2" borderId="1" xfId="0" applyNumberFormat="1" applyFont="1" applyFill="1" applyBorder="1" applyAlignment="1">
      <alignment horizontal="left"/>
    </xf>
    <xf numFmtId="164" fontId="3" fillId="2" borderId="0" xfId="0" applyNumberFormat="1" applyFont="1" applyFill="1" applyAlignment="1">
      <alignment horizontal="left"/>
    </xf>
    <xf numFmtId="0" fontId="3" fillId="2" borderId="1" xfId="0" applyFont="1" applyFill="1" applyBorder="1" applyAlignment="1">
      <alignment horizontal="right"/>
    </xf>
    <xf numFmtId="0" fontId="3" fillId="2" borderId="1" xfId="0" applyFont="1" applyFill="1" applyBorder="1" applyAlignment="1">
      <alignment horizontal="center"/>
    </xf>
    <xf numFmtId="164" fontId="1" fillId="0" borderId="1" xfId="0" applyNumberFormat="1" applyFont="1" applyBorder="1" applyAlignment="1" applyProtection="1">
      <alignment horizontal="center"/>
      <protection locked="0"/>
    </xf>
    <xf numFmtId="0" fontId="7" fillId="0" borderId="0" xfId="0" applyFont="1"/>
    <xf numFmtId="164" fontId="7" fillId="0" borderId="0" xfId="0" applyNumberFormat="1" applyFont="1"/>
    <xf numFmtId="0" fontId="1" fillId="0" borderId="0" xfId="0" applyFont="1" applyAlignment="1">
      <alignment horizontal="left" vertical="top" wrapText="1"/>
    </xf>
    <xf numFmtId="0" fontId="3" fillId="2" borderId="0" xfId="0" applyFont="1" applyFill="1" applyBorder="1"/>
    <xf numFmtId="0" fontId="1" fillId="0" borderId="0" xfId="0" applyFont="1" applyAlignment="1">
      <alignment horizontal="left" vertical="top"/>
    </xf>
    <xf numFmtId="0" fontId="1" fillId="0" borderId="0" xfId="0" applyFont="1" applyAlignment="1">
      <alignment vertical="top" wrapText="1"/>
    </xf>
    <xf numFmtId="164" fontId="3" fillId="2" borderId="0" xfId="0" applyNumberFormat="1" applyFont="1" applyFill="1" applyAlignment="1">
      <alignment horizontal="left"/>
    </xf>
  </cellXfs>
  <cellStyles count="1">
    <cellStyle name="Normal"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abSelected="1" workbookViewId="0">
      <selection activeCell="B14" sqref="B14"/>
    </sheetView>
  </sheetViews>
  <sheetFormatPr defaultRowHeight="15.5" x14ac:dyDescent="0.35"/>
  <cols>
    <col min="1" max="1" width="28.3046875" style="2" customWidth="1"/>
    <col min="2" max="3" width="11.69140625" style="2" customWidth="1"/>
    <col min="4" max="4" width="11.84375" style="2" bestFit="1" customWidth="1"/>
    <col min="5" max="5" width="12.3046875" style="2" bestFit="1" customWidth="1"/>
    <col min="6" max="6" width="12" style="2" bestFit="1" customWidth="1"/>
    <col min="7" max="7" width="12.07421875" style="2" customWidth="1"/>
    <col min="8" max="8" width="11.07421875" style="2" customWidth="1"/>
    <col min="9" max="10" width="9.23046875" style="2"/>
  </cols>
  <sheetData>
    <row r="1" spans="1:11" x14ac:dyDescent="0.35">
      <c r="A1" s="1" t="s">
        <v>11</v>
      </c>
    </row>
    <row r="2" spans="1:11" x14ac:dyDescent="0.35">
      <c r="A2" s="1"/>
    </row>
    <row r="3" spans="1:11" x14ac:dyDescent="0.35">
      <c r="A3" s="3" t="s">
        <v>0</v>
      </c>
    </row>
    <row r="4" spans="1:11" x14ac:dyDescent="0.35">
      <c r="A4" s="1" t="s">
        <v>70</v>
      </c>
    </row>
    <row r="5" spans="1:11" x14ac:dyDescent="0.35">
      <c r="A5" s="3"/>
    </row>
    <row r="6" spans="1:11" x14ac:dyDescent="0.35">
      <c r="A6" s="1" t="s">
        <v>14</v>
      </c>
    </row>
    <row r="7" spans="1:11" x14ac:dyDescent="0.35">
      <c r="A7" s="1"/>
      <c r="D7" s="38" t="s">
        <v>49</v>
      </c>
      <c r="E7" s="38"/>
      <c r="F7" s="38"/>
      <c r="G7" s="38"/>
      <c r="H7" s="38"/>
    </row>
    <row r="8" spans="1:11" ht="16" customHeight="1" x14ac:dyDescent="0.35">
      <c r="A8" s="6" t="s">
        <v>55</v>
      </c>
      <c r="B8" s="20">
        <v>0</v>
      </c>
      <c r="D8" s="37" t="s">
        <v>56</v>
      </c>
      <c r="E8" s="37"/>
      <c r="F8" s="37"/>
      <c r="G8" s="37"/>
      <c r="H8" s="37"/>
    </row>
    <row r="9" spans="1:11" x14ac:dyDescent="0.35">
      <c r="A9" s="6" t="s">
        <v>53</v>
      </c>
      <c r="B9" s="34" t="s">
        <v>54</v>
      </c>
      <c r="D9" s="2" t="s">
        <v>58</v>
      </c>
    </row>
    <row r="10" spans="1:11" x14ac:dyDescent="0.35">
      <c r="A10" s="3"/>
    </row>
    <row r="11" spans="1:11" ht="24" customHeight="1" x14ac:dyDescent="0.35">
      <c r="A11" s="4" t="s">
        <v>10</v>
      </c>
      <c r="B11" s="5" t="s">
        <v>17</v>
      </c>
      <c r="C11" s="11"/>
      <c r="K11" s="2"/>
    </row>
    <row r="12" spans="1:11" ht="16.5" customHeight="1" x14ac:dyDescent="0.35">
      <c r="A12" s="6" t="s">
        <v>21</v>
      </c>
      <c r="B12" s="22">
        <f>IF(Associate_Employer="Company",0,Associate_Salary)</f>
        <v>0</v>
      </c>
      <c r="C12" s="11"/>
      <c r="D12" s="2" t="s">
        <v>57</v>
      </c>
      <c r="K12" s="2"/>
    </row>
    <row r="13" spans="1:11" ht="22.5" customHeight="1" x14ac:dyDescent="0.35">
      <c r="A13" s="6" t="s">
        <v>13</v>
      </c>
      <c r="B13" s="20">
        <v>0</v>
      </c>
      <c r="D13" s="37" t="s">
        <v>45</v>
      </c>
      <c r="E13" s="37"/>
      <c r="F13" s="37"/>
      <c r="G13" s="37"/>
      <c r="H13" s="37"/>
      <c r="K13" s="2"/>
    </row>
    <row r="14" spans="1:11" ht="23.25" customHeight="1" x14ac:dyDescent="0.35">
      <c r="A14" s="6" t="s">
        <v>1</v>
      </c>
      <c r="B14" s="20">
        <v>0</v>
      </c>
      <c r="D14" s="37" t="s">
        <v>43</v>
      </c>
      <c r="E14" s="37"/>
      <c r="F14" s="37"/>
      <c r="G14" s="37"/>
      <c r="H14" s="37"/>
      <c r="K14" s="2"/>
    </row>
    <row r="15" spans="1:11" x14ac:dyDescent="0.35">
      <c r="A15" s="6" t="s">
        <v>2</v>
      </c>
      <c r="B15" s="20">
        <v>0</v>
      </c>
      <c r="D15" s="37" t="s">
        <v>47</v>
      </c>
      <c r="E15" s="37"/>
      <c r="F15" s="37"/>
      <c r="G15" s="37"/>
      <c r="H15" s="37"/>
      <c r="K15" s="2"/>
    </row>
    <row r="16" spans="1:11" x14ac:dyDescent="0.35">
      <c r="A16" s="7" t="s">
        <v>26</v>
      </c>
      <c r="B16" s="20">
        <v>0</v>
      </c>
      <c r="D16" s="37" t="s">
        <v>35</v>
      </c>
      <c r="E16" s="37"/>
      <c r="F16" s="37"/>
      <c r="G16" s="37"/>
      <c r="H16" s="37"/>
      <c r="K16" s="2"/>
    </row>
    <row r="17" spans="1:11" s="18" customFormat="1" ht="43.5" customHeight="1" x14ac:dyDescent="0.35">
      <c r="A17" s="16" t="s">
        <v>18</v>
      </c>
      <c r="B17" s="22">
        <f>ROUND((B12+B16)*15%,2)</f>
        <v>0</v>
      </c>
      <c r="C17" s="17"/>
      <c r="D17" s="37" t="s">
        <v>40</v>
      </c>
      <c r="E17" s="37"/>
      <c r="F17" s="37"/>
      <c r="G17" s="37"/>
      <c r="H17" s="37"/>
      <c r="I17" s="17"/>
      <c r="J17" s="17"/>
      <c r="K17" s="17"/>
    </row>
    <row r="18" spans="1:11" x14ac:dyDescent="0.35">
      <c r="A18" s="9" t="s">
        <v>22</v>
      </c>
      <c r="B18" s="23">
        <f>SUM(B12:B17)</f>
        <v>0</v>
      </c>
      <c r="D18" s="39"/>
      <c r="E18" s="39"/>
      <c r="F18" s="39"/>
      <c r="G18" s="39"/>
      <c r="H18" s="39"/>
      <c r="K18" s="2"/>
    </row>
    <row r="19" spans="1:11" x14ac:dyDescent="0.35">
      <c r="A19" s="9" t="s">
        <v>25</v>
      </c>
      <c r="B19" s="23">
        <v>0</v>
      </c>
      <c r="D19" s="39"/>
      <c r="E19" s="39"/>
      <c r="F19" s="39"/>
      <c r="G19" s="39"/>
      <c r="H19" s="39"/>
      <c r="K19" s="2"/>
    </row>
    <row r="20" spans="1:11" x14ac:dyDescent="0.35">
      <c r="A20" s="8"/>
      <c r="K20" s="2"/>
    </row>
    <row r="21" spans="1:11" ht="33" customHeight="1" x14ac:dyDescent="0.35">
      <c r="A21" s="4" t="s">
        <v>10</v>
      </c>
      <c r="B21" s="5" t="s">
        <v>20</v>
      </c>
      <c r="C21" s="11"/>
      <c r="D21" s="38" t="s">
        <v>50</v>
      </c>
      <c r="E21" s="38"/>
      <c r="F21" s="38"/>
      <c r="G21" s="38"/>
      <c r="H21" s="38"/>
      <c r="J21"/>
    </row>
    <row r="22" spans="1:11" ht="23" customHeight="1" x14ac:dyDescent="0.35">
      <c r="A22" s="6" t="s">
        <v>16</v>
      </c>
      <c r="B22" s="21">
        <v>0</v>
      </c>
      <c r="D22" s="37" t="s">
        <v>59</v>
      </c>
      <c r="E22" s="37"/>
      <c r="F22" s="37"/>
      <c r="G22" s="37"/>
      <c r="H22" s="37"/>
      <c r="J22"/>
    </row>
    <row r="23" spans="1:11" ht="32" customHeight="1" x14ac:dyDescent="0.35">
      <c r="A23" s="6" t="s">
        <v>33</v>
      </c>
      <c r="B23" s="24">
        <f>IF(Associate_Employer="Company",Associate_Salary,0)</f>
        <v>0</v>
      </c>
      <c r="C23" s="11"/>
      <c r="D23" s="37" t="s">
        <v>60</v>
      </c>
      <c r="E23" s="37"/>
      <c r="F23" s="37"/>
      <c r="G23" s="37"/>
      <c r="H23" s="37"/>
      <c r="J23"/>
    </row>
    <row r="24" spans="1:11" x14ac:dyDescent="0.35">
      <c r="A24" s="6" t="s">
        <v>34</v>
      </c>
      <c r="B24" s="21">
        <v>0</v>
      </c>
      <c r="D24" s="37" t="s">
        <v>46</v>
      </c>
      <c r="E24" s="37"/>
      <c r="F24" s="37"/>
      <c r="G24" s="37"/>
      <c r="H24" s="37"/>
      <c r="J24"/>
    </row>
    <row r="25" spans="1:11" ht="21" customHeight="1" x14ac:dyDescent="0.35">
      <c r="A25" s="7" t="s">
        <v>32</v>
      </c>
      <c r="B25" s="21"/>
      <c r="D25" s="37" t="s">
        <v>37</v>
      </c>
      <c r="E25" s="37"/>
      <c r="F25" s="37"/>
      <c r="G25" s="37"/>
      <c r="H25" s="37"/>
      <c r="J25"/>
    </row>
    <row r="26" spans="1:11" x14ac:dyDescent="0.35">
      <c r="A26" s="6" t="s">
        <v>30</v>
      </c>
      <c r="B26" s="21">
        <v>0</v>
      </c>
      <c r="D26" s="37" t="s">
        <v>36</v>
      </c>
      <c r="E26" s="37"/>
      <c r="F26" s="37"/>
      <c r="G26" s="37"/>
      <c r="H26" s="37"/>
      <c r="J26"/>
    </row>
    <row r="27" spans="1:11" ht="24" customHeight="1" x14ac:dyDescent="0.35">
      <c r="A27" s="6" t="s">
        <v>31</v>
      </c>
      <c r="B27" s="21">
        <v>0</v>
      </c>
      <c r="D27" s="37" t="s">
        <v>38</v>
      </c>
      <c r="E27" s="37"/>
      <c r="F27" s="37"/>
      <c r="G27" s="37"/>
      <c r="H27" s="37"/>
      <c r="J27"/>
    </row>
    <row r="28" spans="1:11" ht="47.25" customHeight="1" x14ac:dyDescent="0.35">
      <c r="A28" s="7" t="s">
        <v>18</v>
      </c>
      <c r="B28" s="24">
        <f>ROUND((B23+B25)*15%,2)</f>
        <v>0</v>
      </c>
      <c r="C28" s="11" t="str">
        <f>IF(B31&lt;Total_Eligible_Cost,"Additional Match Required Guide Value Given Below","")</f>
        <v/>
      </c>
      <c r="D28" s="37" t="s">
        <v>41</v>
      </c>
      <c r="E28" s="37"/>
      <c r="F28" s="37"/>
      <c r="G28" s="37"/>
      <c r="H28" s="37"/>
      <c r="J28"/>
    </row>
    <row r="29" spans="1:11" x14ac:dyDescent="0.35">
      <c r="A29" s="9" t="s">
        <v>23</v>
      </c>
      <c r="B29" s="23">
        <f>SUM(B22:B28)</f>
        <v>0</v>
      </c>
      <c r="C29" s="12" t="str">
        <f>IF(Total_Eligible_Cost-Total_Eligible_Match&gt;0,Total_Eligible_Cost-Total_Eligible_Match,"")</f>
        <v/>
      </c>
      <c r="D29" s="19"/>
      <c r="J29"/>
    </row>
    <row r="30" spans="1:11" x14ac:dyDescent="0.35">
      <c r="A30" s="10"/>
      <c r="B30" s="25"/>
      <c r="J30"/>
    </row>
    <row r="31" spans="1:11" x14ac:dyDescent="0.35">
      <c r="A31" s="9" t="s">
        <v>39</v>
      </c>
      <c r="B31" s="23">
        <f>IF(Total_Eligible_Match&gt;=Total_Eligible_Cost,Total_Eligible_Cost,Total_Eligible_Match)</f>
        <v>0</v>
      </c>
      <c r="J31"/>
    </row>
    <row r="32" spans="1:11" x14ac:dyDescent="0.35">
      <c r="B32" s="26"/>
      <c r="J32"/>
    </row>
    <row r="33" spans="1:10" x14ac:dyDescent="0.35">
      <c r="A33" s="9" t="s">
        <v>24</v>
      </c>
      <c r="B33" s="23">
        <f>Total_Knowledge_Base_Cost+Total_Eligible_Match-Business_Cash_Contribution</f>
        <v>0</v>
      </c>
      <c r="J33"/>
    </row>
    <row r="34" spans="1:10" x14ac:dyDescent="0.35">
      <c r="D34" s="41" t="s">
        <v>51</v>
      </c>
      <c r="E34" s="41"/>
      <c r="F34" s="41"/>
      <c r="G34" s="41"/>
      <c r="H34" s="41"/>
      <c r="J34"/>
    </row>
    <row r="35" spans="1:10" x14ac:dyDescent="0.35">
      <c r="D35" s="40" t="s">
        <v>44</v>
      </c>
      <c r="E35" s="40"/>
      <c r="F35" s="40"/>
      <c r="G35" s="40"/>
      <c r="H35" s="40"/>
    </row>
    <row r="36" spans="1:10" x14ac:dyDescent="0.35">
      <c r="A36" s="1" t="s">
        <v>8</v>
      </c>
      <c r="D36" s="40" t="s">
        <v>52</v>
      </c>
      <c r="E36" s="40"/>
      <c r="F36" s="40"/>
    </row>
    <row r="38" spans="1:10" x14ac:dyDescent="0.35">
      <c r="A38" s="4" t="s">
        <v>28</v>
      </c>
      <c r="B38" s="33" t="s">
        <v>4</v>
      </c>
      <c r="C38" s="33" t="s">
        <v>5</v>
      </c>
      <c r="D38" s="33" t="s">
        <v>6</v>
      </c>
      <c r="E38" s="33" t="s">
        <v>7</v>
      </c>
      <c r="F38" s="32" t="s">
        <v>3</v>
      </c>
    </row>
    <row r="39" spans="1:10" x14ac:dyDescent="0.35">
      <c r="A39" s="9" t="s">
        <v>9</v>
      </c>
      <c r="B39" s="13" t="s">
        <v>15</v>
      </c>
      <c r="C39" s="13" t="s">
        <v>15</v>
      </c>
      <c r="D39" s="13" t="s">
        <v>15</v>
      </c>
      <c r="E39" s="13" t="s">
        <v>15</v>
      </c>
      <c r="F39" s="4"/>
      <c r="G39" s="15"/>
    </row>
    <row r="40" spans="1:10" x14ac:dyDescent="0.35">
      <c r="A40" s="6" t="s">
        <v>19</v>
      </c>
      <c r="B40" s="21">
        <v>0</v>
      </c>
      <c r="C40" s="21">
        <v>0</v>
      </c>
      <c r="D40" s="21">
        <v>0</v>
      </c>
      <c r="E40" s="21">
        <v>0</v>
      </c>
      <c r="F40" s="27">
        <f>SUM(B40:E40)</f>
        <v>0</v>
      </c>
      <c r="G40" s="15" t="str">
        <f t="shared" ref="G40:G46" si="0">IF(F40&lt;&gt;B12,"Does not match cost category amount","")</f>
        <v/>
      </c>
      <c r="J40"/>
    </row>
    <row r="41" spans="1:10" x14ac:dyDescent="0.35">
      <c r="A41" s="6" t="s">
        <v>12</v>
      </c>
      <c r="B41" s="21">
        <v>0</v>
      </c>
      <c r="C41" s="21">
        <v>0</v>
      </c>
      <c r="D41" s="21">
        <v>0</v>
      </c>
      <c r="E41" s="21">
        <v>0</v>
      </c>
      <c r="F41" s="27">
        <f t="shared" ref="F41:F45" si="1">SUM(B41:E41)</f>
        <v>0</v>
      </c>
      <c r="G41" s="15" t="str">
        <f t="shared" si="0"/>
        <v/>
      </c>
      <c r="J41"/>
    </row>
    <row r="42" spans="1:10" x14ac:dyDescent="0.35">
      <c r="A42" s="6" t="s">
        <v>1</v>
      </c>
      <c r="B42" s="21">
        <v>0</v>
      </c>
      <c r="C42" s="21">
        <v>0</v>
      </c>
      <c r="D42" s="21">
        <v>0</v>
      </c>
      <c r="E42" s="21">
        <v>0</v>
      </c>
      <c r="F42" s="27">
        <f t="shared" si="1"/>
        <v>0</v>
      </c>
      <c r="G42" s="15" t="str">
        <f t="shared" si="0"/>
        <v/>
      </c>
      <c r="J42"/>
    </row>
    <row r="43" spans="1:10" x14ac:dyDescent="0.35">
      <c r="A43" s="6" t="s">
        <v>2</v>
      </c>
      <c r="B43" s="21">
        <v>0</v>
      </c>
      <c r="C43" s="21">
        <v>0</v>
      </c>
      <c r="D43" s="21">
        <v>0</v>
      </c>
      <c r="E43" s="21">
        <v>0</v>
      </c>
      <c r="F43" s="27">
        <f t="shared" si="1"/>
        <v>0</v>
      </c>
      <c r="G43" s="15" t="str">
        <f t="shared" si="0"/>
        <v/>
      </c>
    </row>
    <row r="44" spans="1:10" x14ac:dyDescent="0.35">
      <c r="A44" s="7" t="s">
        <v>27</v>
      </c>
      <c r="B44" s="21">
        <v>0</v>
      </c>
      <c r="C44" s="21">
        <v>0</v>
      </c>
      <c r="D44" s="21">
        <v>0</v>
      </c>
      <c r="E44" s="21">
        <v>0</v>
      </c>
      <c r="F44" s="27">
        <f t="shared" si="1"/>
        <v>0</v>
      </c>
      <c r="G44" s="15" t="str">
        <f t="shared" si="0"/>
        <v/>
      </c>
    </row>
    <row r="45" spans="1:10" x14ac:dyDescent="0.35">
      <c r="A45" s="7" t="s">
        <v>18</v>
      </c>
      <c r="B45" s="24">
        <f>ROUND(0.15*(B40+B44),2)</f>
        <v>0</v>
      </c>
      <c r="C45" s="24">
        <f t="shared" ref="C45:E45" si="2">ROUND(0.15*(C40+C44),2)</f>
        <v>0</v>
      </c>
      <c r="D45" s="24">
        <f t="shared" si="2"/>
        <v>0</v>
      </c>
      <c r="E45" s="24">
        <f t="shared" si="2"/>
        <v>0</v>
      </c>
      <c r="F45" s="27">
        <f t="shared" si="1"/>
        <v>0</v>
      </c>
      <c r="G45" s="15" t="str">
        <f t="shared" si="0"/>
        <v/>
      </c>
    </row>
    <row r="46" spans="1:10" x14ac:dyDescent="0.35">
      <c r="A46" s="29" t="s">
        <v>48</v>
      </c>
      <c r="B46" s="28">
        <f>SUM(B40:B45)</f>
        <v>0</v>
      </c>
      <c r="C46" s="28">
        <f>SUM(C40:C45)</f>
        <v>0</v>
      </c>
      <c r="D46" s="28">
        <f>SUM(D40:D45)</f>
        <v>0</v>
      </c>
      <c r="E46" s="28">
        <f>SUM(E40:E45)</f>
        <v>0</v>
      </c>
      <c r="F46" s="28">
        <f>SUM(F40:F45)</f>
        <v>0</v>
      </c>
      <c r="G46" s="15" t="str">
        <f t="shared" si="0"/>
        <v/>
      </c>
    </row>
    <row r="48" spans="1:10" x14ac:dyDescent="0.35">
      <c r="A48" s="4" t="s">
        <v>29</v>
      </c>
      <c r="B48" s="33" t="s">
        <v>4</v>
      </c>
      <c r="C48" s="33" t="s">
        <v>5</v>
      </c>
      <c r="D48" s="33" t="s">
        <v>6</v>
      </c>
      <c r="E48" s="33" t="s">
        <v>7</v>
      </c>
      <c r="F48" s="32" t="s">
        <v>3</v>
      </c>
    </row>
    <row r="49" spans="1:7" x14ac:dyDescent="0.35">
      <c r="A49" s="9" t="s">
        <v>9</v>
      </c>
      <c r="B49" s="14" t="str">
        <f>IF(B39="(please enter period)","",B39)</f>
        <v/>
      </c>
      <c r="C49" s="14" t="str">
        <f t="shared" ref="C49:E49" si="3">IF(C39="(please enter period)","",C39)</f>
        <v/>
      </c>
      <c r="D49" s="14" t="str">
        <f t="shared" si="3"/>
        <v/>
      </c>
      <c r="E49" s="14" t="str">
        <f t="shared" si="3"/>
        <v/>
      </c>
      <c r="F49" s="4"/>
    </row>
    <row r="50" spans="1:7" x14ac:dyDescent="0.35">
      <c r="A50" s="6" t="s">
        <v>16</v>
      </c>
      <c r="B50" s="21">
        <v>0</v>
      </c>
      <c r="C50" s="21">
        <v>0</v>
      </c>
      <c r="D50" s="21">
        <v>0</v>
      </c>
      <c r="E50" s="21">
        <v>0</v>
      </c>
      <c r="F50" s="27">
        <f>SUM(B50:E50)</f>
        <v>0</v>
      </c>
      <c r="G50" s="15" t="str">
        <f t="shared" ref="G50:G57" si="4">IF(F50&lt;&gt;B22,"Does not match cost category amount","")</f>
        <v/>
      </c>
    </row>
    <row r="51" spans="1:7" x14ac:dyDescent="0.35">
      <c r="A51" s="6" t="s">
        <v>33</v>
      </c>
      <c r="B51" s="21">
        <v>0</v>
      </c>
      <c r="C51" s="21">
        <v>0</v>
      </c>
      <c r="D51" s="21">
        <v>0</v>
      </c>
      <c r="E51" s="21">
        <v>0</v>
      </c>
      <c r="F51" s="27">
        <f>SUM(B51:E51)</f>
        <v>0</v>
      </c>
      <c r="G51" s="15" t="str">
        <f t="shared" si="4"/>
        <v/>
      </c>
    </row>
    <row r="52" spans="1:7" x14ac:dyDescent="0.35">
      <c r="A52" s="6" t="s">
        <v>34</v>
      </c>
      <c r="B52" s="21">
        <v>0</v>
      </c>
      <c r="C52" s="21">
        <v>0</v>
      </c>
      <c r="D52" s="21">
        <v>0</v>
      </c>
      <c r="E52" s="21">
        <v>0</v>
      </c>
      <c r="F52" s="27">
        <f>SUM(B52:E52)</f>
        <v>0</v>
      </c>
      <c r="G52" s="15" t="str">
        <f t="shared" si="4"/>
        <v/>
      </c>
    </row>
    <row r="53" spans="1:7" x14ac:dyDescent="0.35">
      <c r="A53" s="7" t="s">
        <v>32</v>
      </c>
      <c r="B53" s="21">
        <v>0</v>
      </c>
      <c r="C53" s="21">
        <v>0</v>
      </c>
      <c r="D53" s="21">
        <v>0</v>
      </c>
      <c r="E53" s="21">
        <v>0</v>
      </c>
      <c r="F53" s="27">
        <f>SUM(B53:E53)</f>
        <v>0</v>
      </c>
      <c r="G53" s="15" t="str">
        <f t="shared" si="4"/>
        <v/>
      </c>
    </row>
    <row r="54" spans="1:7" x14ac:dyDescent="0.35">
      <c r="A54" s="6" t="s">
        <v>30</v>
      </c>
      <c r="B54" s="21">
        <v>0</v>
      </c>
      <c r="C54" s="21">
        <v>0</v>
      </c>
      <c r="D54" s="21">
        <v>0</v>
      </c>
      <c r="E54" s="21">
        <v>0</v>
      </c>
      <c r="F54" s="27">
        <f>SUM(B54:E54)</f>
        <v>0</v>
      </c>
      <c r="G54" s="15" t="str">
        <f t="shared" si="4"/>
        <v/>
      </c>
    </row>
    <row r="55" spans="1:7" x14ac:dyDescent="0.35">
      <c r="A55" s="6" t="s">
        <v>31</v>
      </c>
      <c r="B55" s="21">
        <v>0</v>
      </c>
      <c r="C55" s="21">
        <v>0</v>
      </c>
      <c r="D55" s="21">
        <v>0</v>
      </c>
      <c r="E55" s="21">
        <v>0</v>
      </c>
      <c r="F55" s="27">
        <f t="shared" ref="F55:F56" si="5">SUM(B55:E55)</f>
        <v>0</v>
      </c>
      <c r="G55" s="15" t="str">
        <f t="shared" si="4"/>
        <v/>
      </c>
    </row>
    <row r="56" spans="1:7" x14ac:dyDescent="0.35">
      <c r="A56" s="30" t="s">
        <v>18</v>
      </c>
      <c r="B56" s="24">
        <f>ROUND(0.15*(B51+B53),2)</f>
        <v>0</v>
      </c>
      <c r="C56" s="24">
        <f t="shared" ref="C56:E56" si="6">ROUND(0.15*(C51+C53),2)</f>
        <v>0</v>
      </c>
      <c r="D56" s="24">
        <f t="shared" si="6"/>
        <v>0</v>
      </c>
      <c r="E56" s="24">
        <f t="shared" si="6"/>
        <v>0</v>
      </c>
      <c r="F56" s="27">
        <f t="shared" si="5"/>
        <v>0</v>
      </c>
      <c r="G56" s="15" t="str">
        <f t="shared" si="4"/>
        <v/>
      </c>
    </row>
    <row r="57" spans="1:7" x14ac:dyDescent="0.35">
      <c r="A57" s="31" t="s">
        <v>48</v>
      </c>
      <c r="B57" s="28">
        <f>SUM(B50:B56)</f>
        <v>0</v>
      </c>
      <c r="C57" s="28">
        <f>SUM(C50:C56)</f>
        <v>0</v>
      </c>
      <c r="D57" s="28">
        <f>SUM(D50:D56)</f>
        <v>0</v>
      </c>
      <c r="E57" s="28">
        <f>SUM(E50:E56)</f>
        <v>0</v>
      </c>
      <c r="F57" s="28">
        <f>SUM(F50:F56)</f>
        <v>0</v>
      </c>
      <c r="G57" s="15" t="str">
        <f t="shared" si="4"/>
        <v/>
      </c>
    </row>
    <row r="60" spans="1:7" x14ac:dyDescent="0.35">
      <c r="A60" s="29" t="s">
        <v>42</v>
      </c>
      <c r="B60" s="33" t="s">
        <v>4</v>
      </c>
      <c r="C60" s="33" t="s">
        <v>5</v>
      </c>
      <c r="D60" s="33" t="s">
        <v>6</v>
      </c>
      <c r="E60" s="33" t="s">
        <v>7</v>
      </c>
      <c r="F60" s="32" t="s">
        <v>3</v>
      </c>
    </row>
    <row r="61" spans="1:7" x14ac:dyDescent="0.35">
      <c r="A61" s="27"/>
      <c r="B61" s="14" t="str">
        <f>IF(B39="(please enter period)","",B39)</f>
        <v/>
      </c>
      <c r="C61" s="14" t="str">
        <f t="shared" ref="C61:E61" si="7">IF(C39="(please enter period)","",C39)</f>
        <v/>
      </c>
      <c r="D61" s="14" t="str">
        <f t="shared" si="7"/>
        <v/>
      </c>
      <c r="E61" s="14" t="str">
        <f t="shared" si="7"/>
        <v/>
      </c>
      <c r="F61" s="27"/>
    </row>
    <row r="62" spans="1:7" x14ac:dyDescent="0.35">
      <c r="A62" s="31" t="s">
        <v>48</v>
      </c>
      <c r="B62" s="28">
        <f>B70</f>
        <v>0</v>
      </c>
      <c r="C62" s="28">
        <f t="shared" ref="C62:E62" si="8">C70</f>
        <v>0</v>
      </c>
      <c r="D62" s="28">
        <f t="shared" si="8"/>
        <v>0</v>
      </c>
      <c r="E62" s="28">
        <f t="shared" si="8"/>
        <v>0</v>
      </c>
      <c r="F62" s="28">
        <f t="shared" ref="F62" si="9">SUM(B62:E62)</f>
        <v>0</v>
      </c>
      <c r="G62" s="15" t="str">
        <f>IF(F62&lt;&gt;B31,"Does not match cost category amount","")</f>
        <v/>
      </c>
    </row>
    <row r="64" spans="1:7" x14ac:dyDescent="0.35">
      <c r="A64" s="35" t="s">
        <v>62</v>
      </c>
      <c r="B64" s="36">
        <f>B46</f>
        <v>0</v>
      </c>
      <c r="C64" s="36">
        <f t="shared" ref="C64:E64" si="10">C46</f>
        <v>0</v>
      </c>
      <c r="D64" s="36">
        <f t="shared" si="10"/>
        <v>0</v>
      </c>
      <c r="E64" s="36">
        <f t="shared" si="10"/>
        <v>0</v>
      </c>
    </row>
    <row r="65" spans="1:5" x14ac:dyDescent="0.35">
      <c r="A65" s="35" t="s">
        <v>61</v>
      </c>
      <c r="B65" s="36">
        <f>B50</f>
        <v>0</v>
      </c>
      <c r="C65" s="36">
        <f t="shared" ref="C65:E65" si="11">C50</f>
        <v>0</v>
      </c>
      <c r="D65" s="36">
        <f t="shared" si="11"/>
        <v>0</v>
      </c>
      <c r="E65" s="36">
        <f t="shared" si="11"/>
        <v>0</v>
      </c>
    </row>
    <row r="66" spans="1:5" x14ac:dyDescent="0.35">
      <c r="A66" s="35" t="s">
        <v>64</v>
      </c>
      <c r="B66" s="36">
        <f>B57-B50</f>
        <v>0</v>
      </c>
      <c r="C66" s="36">
        <f t="shared" ref="C66:E66" si="12">C57-C50</f>
        <v>0</v>
      </c>
      <c r="D66" s="36">
        <f t="shared" si="12"/>
        <v>0</v>
      </c>
      <c r="E66" s="36">
        <f t="shared" si="12"/>
        <v>0</v>
      </c>
    </row>
    <row r="67" spans="1:5" x14ac:dyDescent="0.35">
      <c r="A67" s="35" t="s">
        <v>63</v>
      </c>
      <c r="B67" s="36">
        <f>B64-B65</f>
        <v>0</v>
      </c>
      <c r="C67" s="36">
        <f t="shared" ref="C67:E67" si="13">C64-C65</f>
        <v>0</v>
      </c>
      <c r="D67" s="36">
        <f t="shared" si="13"/>
        <v>0</v>
      </c>
      <c r="E67" s="36">
        <f t="shared" si="13"/>
        <v>0</v>
      </c>
    </row>
    <row r="68" spans="1:5" x14ac:dyDescent="0.35">
      <c r="A68" s="35" t="s">
        <v>65</v>
      </c>
      <c r="B68" s="36">
        <f>B57</f>
        <v>0</v>
      </c>
      <c r="C68" s="36">
        <f t="shared" ref="C68:E68" si="14">C57</f>
        <v>0</v>
      </c>
      <c r="D68" s="36">
        <f t="shared" si="14"/>
        <v>0</v>
      </c>
      <c r="E68" s="36">
        <f t="shared" si="14"/>
        <v>0</v>
      </c>
    </row>
    <row r="69" spans="1:5" x14ac:dyDescent="0.35">
      <c r="A69" s="35" t="s">
        <v>66</v>
      </c>
      <c r="B69" s="36">
        <f>B68*2-B65</f>
        <v>0</v>
      </c>
      <c r="C69" s="36">
        <f t="shared" ref="C69:E69" si="15">C68*2-C65</f>
        <v>0</v>
      </c>
      <c r="D69" s="36">
        <f t="shared" si="15"/>
        <v>0</v>
      </c>
      <c r="E69" s="36">
        <f t="shared" si="15"/>
        <v>0</v>
      </c>
    </row>
    <row r="70" spans="1:5" x14ac:dyDescent="0.35">
      <c r="A70" s="35" t="s">
        <v>67</v>
      </c>
      <c r="B70" s="36">
        <f>IF(B69&gt;B67,B67,B69)</f>
        <v>0</v>
      </c>
      <c r="C70" s="36">
        <f t="shared" ref="C70:E70" si="16">IF(C69&gt;C67,C67,C69)</f>
        <v>0</v>
      </c>
      <c r="D70" s="36">
        <f t="shared" si="16"/>
        <v>0</v>
      </c>
      <c r="E70" s="36">
        <f t="shared" si="16"/>
        <v>0</v>
      </c>
    </row>
    <row r="71" spans="1:5" x14ac:dyDescent="0.35">
      <c r="A71" s="35" t="s">
        <v>68</v>
      </c>
      <c r="B71" s="36">
        <f>B67-B70</f>
        <v>0</v>
      </c>
      <c r="C71" s="36">
        <f t="shared" ref="C71:E71" si="17">C67-C70</f>
        <v>0</v>
      </c>
      <c r="D71" s="36">
        <f t="shared" si="17"/>
        <v>0</v>
      </c>
      <c r="E71" s="36">
        <f t="shared" si="17"/>
        <v>0</v>
      </c>
    </row>
    <row r="72" spans="1:5" x14ac:dyDescent="0.35">
      <c r="A72" s="35" t="s">
        <v>69</v>
      </c>
      <c r="B72" s="36">
        <f>-(B70-B69)/2</f>
        <v>0</v>
      </c>
      <c r="C72" s="36">
        <f t="shared" ref="C72:E72" si="18">-(C70-C69)/2</f>
        <v>0</v>
      </c>
      <c r="D72" s="36">
        <f t="shared" si="18"/>
        <v>0</v>
      </c>
      <c r="E72" s="36">
        <f t="shared" si="18"/>
        <v>0</v>
      </c>
    </row>
  </sheetData>
  <sheetProtection algorithmName="SHA-512" hashValue="kOcduOzmbvD/B2o9r5eGyt+JjhUIqOasG27ICaVQ7vx6549K6+GUt6FvDLA4PQxCwuuLXJW+mjby1I17q1NNDg==" saltValue="kQSlas0dp6byAFhXO2OH4Q==" spinCount="100000" sheet="1" objects="1" scenarios="1" selectLockedCells="1"/>
  <mergeCells count="20">
    <mergeCell ref="D25:H25"/>
    <mergeCell ref="D26:H26"/>
    <mergeCell ref="D27:H27"/>
    <mergeCell ref="D28:H28"/>
    <mergeCell ref="D36:F36"/>
    <mergeCell ref="D34:H34"/>
    <mergeCell ref="D35:H35"/>
    <mergeCell ref="D24:H24"/>
    <mergeCell ref="D23:H23"/>
    <mergeCell ref="D7:H7"/>
    <mergeCell ref="D8:H8"/>
    <mergeCell ref="D13:H13"/>
    <mergeCell ref="D14:H14"/>
    <mergeCell ref="D15:H15"/>
    <mergeCell ref="D16:H16"/>
    <mergeCell ref="D17:H17"/>
    <mergeCell ref="D18:H18"/>
    <mergeCell ref="D19:H19"/>
    <mergeCell ref="D21:H21"/>
    <mergeCell ref="D22:H22"/>
  </mergeCells>
  <dataValidations count="1">
    <dataValidation type="list" allowBlank="1" showInputMessage="1" showErrorMessage="1" sqref="B9">
      <formula1>"Knowledge Base,Company"</formula1>
    </dataValidation>
  </dataValidation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etadata xmlns="http://www.objective.com/ecm/document/metadata/FF3C5B18883D4E21973B57C2EEED7FD1" version="1.0.0">
  <systemFields>
    <field name="Objective-Id">
      <value order="0">A30575757</value>
    </field>
    <field name="Objective-Title">
      <value order="0">SMART Partnerships Rolling Call - Financial Forecast</value>
    </field>
    <field name="Objective-Description">
      <value order="0"/>
    </field>
    <field name="Objective-CreationStamp">
      <value order="0">2020-07-03T13:51:12Z</value>
    </field>
    <field name="Objective-IsApproved">
      <value order="0">false</value>
    </field>
    <field name="Objective-IsPublished">
      <value order="0">true</value>
    </field>
    <field name="Objective-DatePublished">
      <value order="0">2021-05-12T12:12:30Z</value>
    </field>
    <field name="Objective-ModificationStamp">
      <value order="0">2021-08-18T10:14:01Z</value>
    </field>
    <field name="Objective-Owner">
      <value order="0">Crawley, Natalie (ESNR - Business &amp; Regions - Innovation )</value>
    </field>
    <field name="Objective-Path">
      <value order="0">Objective Global Folder:Business File Plan:Economy, Skills &amp; Natural Resources (ESNR):Economy, Skills &amp; Natural Resources (ESNR) - Business &amp; Regions - Innovation:1 - Save:Knowledge Transfer Partnerships (KTP's):SMART Partnerships:SMART Partnerships - Administration - 2016-2020:APPLICATION FORMS AND GUIDANCE NOTES - CURRENT</value>
    </field>
    <field name="Objective-Parent">
      <value order="0">APPLICATION FORMS AND GUIDANCE NOTES - CURRENT</value>
    </field>
    <field name="Objective-State">
      <value order="0">Published</value>
    </field>
    <field name="Objective-VersionId">
      <value order="0">vA68373787</value>
    </field>
    <field name="Objective-Version">
      <value order="0">5.0</value>
    </field>
    <field name="Objective-VersionNumber">
      <value order="0">6</value>
    </field>
    <field name="Objective-VersionComment">
      <value order="0"/>
    </field>
    <field name="Objective-FileNumber">
      <value order="0">qA1278536</value>
    </field>
    <field name="Objective-Classification">
      <value order="0">Official</value>
    </field>
    <field name="Objective-Caveats">
      <value order="0"/>
    </field>
  </systemFields>
  <catalogues>
    <catalogue name="Document Type Catalogue" type="type" ori="id:cA14">
      <field name="Objective-Date Acquired">
        <value order="0">2020-07-02T23:00:00Z</value>
      </field>
      <field name="Objective-Official Translation">
        <value order="0"/>
      </field>
      <field name="Objective-Connect Creator">
        <value order="0"/>
      </field>
    </catalogue>
  </catalogues>
</meta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39205D88DC4F44CB1CA8437F92B0221" ma:contentTypeVersion="10" ma:contentTypeDescription="Create a new document." ma:contentTypeScope="" ma:versionID="c1ea83cae397c53d49dd5a64203749e0">
  <xsd:schema xmlns:xsd="http://www.w3.org/2001/XMLSchema" xmlns:xs="http://www.w3.org/2001/XMLSchema" xmlns:p="http://schemas.microsoft.com/office/2006/metadata/properties" xmlns:ns3="ef277e87-290d-49c5-91d0-3912be04ccbd" targetNamespace="http://schemas.microsoft.com/office/2006/metadata/properties" ma:root="true" ma:fieldsID="e416df3b8501d7fe7e4b3723517d383e" ns3:_="">
    <xsd:import namespace="ef277e87-290d-49c5-91d0-3912be04ccb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277e87-290d-49c5-91d0-3912be04cc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FF0903-0C42-4A7B-A412-8F856CD0A1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f277e87-290d-49c5-91d0-3912be04ccbd"/>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3.xml><?xml version="1.0" encoding="utf-8"?>
<ds:datastoreItem xmlns:ds="http://schemas.openxmlformats.org/officeDocument/2006/customXml" ds:itemID="{A97A6DC9-B9C8-4FA2-AE26-89F8F9851377}">
  <ds:schemaRefs>
    <ds:schemaRef ds:uri="http://schemas.microsoft.com/sharepoint/v3/contenttype/forms"/>
  </ds:schemaRefs>
</ds:datastoreItem>
</file>

<file path=customXml/itemProps4.xml><?xml version="1.0" encoding="utf-8"?>
<ds:datastoreItem xmlns:ds="http://schemas.openxmlformats.org/officeDocument/2006/customXml" ds:itemID="{BE700C50-2EFA-4555-AE48-70ACBE0B9A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277e87-290d-49c5-91d0-3912be04cc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Combined costs &amp; Match funding</vt:lpstr>
      <vt:lpstr>Associate_Employer</vt:lpstr>
      <vt:lpstr>Associate_Salary</vt:lpstr>
      <vt:lpstr>Business_Cash_Contribution</vt:lpstr>
      <vt:lpstr>Company</vt:lpstr>
      <vt:lpstr>Total_Eligible_Cost</vt:lpstr>
      <vt:lpstr>Total_Eligible_Match</vt:lpstr>
      <vt:lpstr>Total_Knowledge_Base_Cost</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Crawley</dc:creator>
  <cp:lastModifiedBy>Doran, Stacey (ESNR-Sectors &amp; Business-Innovation)</cp:lastModifiedBy>
  <cp:lastPrinted>2019-09-23T15:07:39Z</cp:lastPrinted>
  <dcterms:created xsi:type="dcterms:W3CDTF">2016-10-25T12:13:50Z</dcterms:created>
  <dcterms:modified xsi:type="dcterms:W3CDTF">2021-08-18T10:21:01Z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A30575757</vt:lpwstr>
  </property>
  <property fmtid="{D5CDD505-2E9C-101B-9397-08002B2CF9AE}" pid="4" name="Objective-Title">
    <vt:lpwstr>SMART Partnerships Rolling Call - Financial Forecast</vt:lpwstr>
  </property>
  <property fmtid="{D5CDD505-2E9C-101B-9397-08002B2CF9AE}" pid="5" name="Objective-Comment">
    <vt:lpwstr/>
  </property>
  <property fmtid="{D5CDD505-2E9C-101B-9397-08002B2CF9AE}" pid="6" name="Objective-CreationStamp">
    <vt:filetime>2020-07-03T13:51:18Z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2021-05-12T12:12:30Z</vt:filetime>
  </property>
  <property fmtid="{D5CDD505-2E9C-101B-9397-08002B2CF9AE}" pid="10" name="Objective-ModificationStamp">
    <vt:filetime>2021-08-18T10:14:01Z</vt:filetime>
  </property>
  <property fmtid="{D5CDD505-2E9C-101B-9397-08002B2CF9AE}" pid="11" name="Objective-Owner">
    <vt:lpwstr>Crawley, Natalie (ESNR - Business &amp; Regions - Innovation )</vt:lpwstr>
  </property>
  <property fmtid="{D5CDD505-2E9C-101B-9397-08002B2CF9AE}" pid="12" name="Objective-Path">
    <vt:lpwstr>Objective Global Folder:Business File Plan:Economy, Skills &amp; Natural Resources (ESNR):Economy, Skills &amp; Natural Resources (ESNR) - Business &amp; Regions - Innovation:1 - Save:Knowledge Transfer Partnerships (KTP's):SMART Partnerships:SMART Partnerships - Adm</vt:lpwstr>
  </property>
  <property fmtid="{D5CDD505-2E9C-101B-9397-08002B2CF9AE}" pid="13" name="Objective-Parent">
    <vt:lpwstr>APPLICATION FORMS AND GUIDANCE NOTES - CURRENT</vt:lpwstr>
  </property>
  <property fmtid="{D5CDD505-2E9C-101B-9397-08002B2CF9AE}" pid="14" name="Objective-State">
    <vt:lpwstr>Published</vt:lpwstr>
  </property>
  <property fmtid="{D5CDD505-2E9C-101B-9397-08002B2CF9AE}" pid="15" name="Objective-Version">
    <vt:lpwstr>5.0</vt:lpwstr>
  </property>
  <property fmtid="{D5CDD505-2E9C-101B-9397-08002B2CF9AE}" pid="16" name="Objective-VersionNumber">
    <vt:r8>6</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lpwstr/>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Description">
    <vt:lpwstr/>
  </property>
  <property fmtid="{D5CDD505-2E9C-101B-9397-08002B2CF9AE}" pid="27" name="Objective-VersionId">
    <vt:lpwstr>vA68373787</vt:lpwstr>
  </property>
  <property fmtid="{D5CDD505-2E9C-101B-9397-08002B2CF9AE}" pid="28" name="Objective-Language">
    <vt:lpwstr>English (eng)</vt:lpwstr>
  </property>
  <property fmtid="{D5CDD505-2E9C-101B-9397-08002B2CF9AE}" pid="29" name="Objective-Date Acquired">
    <vt:filetime>2020-07-02T23:00:00Z</vt:filetime>
  </property>
  <property fmtid="{D5CDD505-2E9C-101B-9397-08002B2CF9AE}" pid="30" name="Objective-What to Keep">
    <vt:lpwstr>No</vt:lpwstr>
  </property>
  <property fmtid="{D5CDD505-2E9C-101B-9397-08002B2CF9AE}" pid="31" name="Objective-Official Translation">
    <vt:lpwstr/>
  </property>
  <property fmtid="{D5CDD505-2E9C-101B-9397-08002B2CF9AE}" pid="32" name="Objective-Connect Creator">
    <vt:lpwstr/>
  </property>
  <property fmtid="{D5CDD505-2E9C-101B-9397-08002B2CF9AE}" pid="33" name="ContentTypeId">
    <vt:lpwstr>0x010100739205D88DC4F44CB1CA8437F92B0221</vt:lpwstr>
  </property>
</Properties>
</file>