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5.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HowlettK\Objective\Objects\WinTalk\42600297-ffbb-48c8-8a8e-aaa9b1c436e1\"/>
    </mc:Choice>
  </mc:AlternateContent>
  <bookViews>
    <workbookView xWindow="-110" yWindow="-110" windowWidth="19420" windowHeight="10420" activeTab="29"/>
  </bookViews>
  <sheets>
    <sheet name="Introduction" sheetId="37" r:id="rId1"/>
    <sheet name="Blaenau Gwent" sheetId="12" r:id="rId2"/>
    <sheet name="Bridgend" sheetId="13" r:id="rId3"/>
    <sheet name="Caerphilly" sheetId="41" r:id="rId4"/>
    <sheet name="Cardiff" sheetId="2" r:id="rId5"/>
    <sheet name="Carmarthenshire" sheetId="4" r:id="rId6"/>
    <sheet name="Ceredigion" sheetId="5" r:id="rId7"/>
    <sheet name="Conwy" sheetId="6" r:id="rId8"/>
    <sheet name="Denbighshire" sheetId="14" r:id="rId9"/>
    <sheet name="Flintshire" sheetId="7" r:id="rId10"/>
    <sheet name="Gwynedd" sheetId="15" r:id="rId11"/>
    <sheet name="Isle of Anglesey" sheetId="8" r:id="rId12"/>
    <sheet name="Merthyr Tydfil" sheetId="42" r:id="rId13"/>
    <sheet name="Monmouthshire" sheetId="10" r:id="rId14"/>
    <sheet name="Neath Port Talbot" sheetId="40" r:id="rId15"/>
    <sheet name="Newport" sheetId="11" r:id="rId16"/>
    <sheet name="Pembrokeshire" sheetId="22" r:id="rId17"/>
    <sheet name="Powys" sheetId="21" r:id="rId18"/>
    <sheet name="Rhondda Cynon Taf" sheetId="20" r:id="rId19"/>
    <sheet name="SEWHFA Pipeline" sheetId="39" r:id="rId20"/>
    <sheet name="Swansea" sheetId="16" r:id="rId21"/>
    <sheet name="Torfaen" sheetId="17" r:id="rId22"/>
    <sheet name="Vale of Glamorgan" sheetId="38" r:id="rId23"/>
    <sheet name="Wrexham" sheetId="18" r:id="rId24"/>
    <sheet name="Econ Infr - Property" sheetId="35" r:id="rId25"/>
    <sheet name="Health" sheetId="26" r:id="rId26"/>
    <sheet name="WG Education" sheetId="32" r:id="rId27"/>
    <sheet name="WG Regen &amp; Housing" sheetId="30" r:id="rId28"/>
    <sheet name="WG Transport" sheetId="31" r:id="rId29"/>
    <sheet name="Network Rail" sheetId="23" r:id="rId30"/>
  </sheets>
  <externalReferences>
    <externalReference r:id="rId31"/>
  </externalReferences>
  <definedNames>
    <definedName name="_xlnm._FilterDatabase" localSheetId="2" hidden="1">Bridgend!$A$2:$I$5</definedName>
    <definedName name="_new2">[1]Lists!$C$1:$C$11</definedName>
    <definedName name="contract">[1]Lists!$G$1:$G$7</definedName>
    <definedName name="finallots">[1]Lists!$E$2:$E$13</definedName>
    <definedName name="lot">[1]Lists!$E$1:$E$10</definedName>
    <definedName name="_xlnm.Print_Area" localSheetId="1">'Blaenau Gwent'!$A$1:$I$8</definedName>
    <definedName name="_xlnm.Print_Area" localSheetId="2">Bridgend!$A$1:$I$19</definedName>
    <definedName name="_xlnm.Print_Area" localSheetId="3">Caerphilly!$A$1:$I$34</definedName>
    <definedName name="_xlnm.Print_Area" localSheetId="4">Cardiff!$A$1:$H$72</definedName>
    <definedName name="_xlnm.Print_Area" localSheetId="5">Carmarthenshire!$A$1:$I$66</definedName>
    <definedName name="_xlnm.Print_Area" localSheetId="6">Ceredigion!$A$1:$I$19</definedName>
    <definedName name="_xlnm.Print_Area" localSheetId="7">Conwy!$A$1:$I$12</definedName>
    <definedName name="_xlnm.Print_Area" localSheetId="8">Denbighshire!$A$1:$I$17</definedName>
    <definedName name="_xlnm.Print_Area" localSheetId="24">'Econ Infr - Property'!$A$1:$H$12</definedName>
    <definedName name="_xlnm.Print_Area" localSheetId="9">Flintshire!$A$1:$I$9</definedName>
    <definedName name="_xlnm.Print_Area" localSheetId="10">Gwynedd!$A$1:$I$6</definedName>
    <definedName name="_xlnm.Print_Area" localSheetId="25">Health!$A$1:$G$24</definedName>
    <definedName name="_xlnm.Print_Area" localSheetId="11">'Isle of Anglesey'!$A$1:$I$2</definedName>
    <definedName name="_xlnm.Print_Area" localSheetId="12">'Merthyr Tydfil'!$A$1:$I$21</definedName>
    <definedName name="_xlnm.Print_Area" localSheetId="13">Monmouthshire!$A$1:$I$14</definedName>
    <definedName name="_xlnm.Print_Area" localSheetId="14">'Neath Port Talbot'!$B$1:$E$57</definedName>
    <definedName name="_xlnm.Print_Area" localSheetId="29">'Network Rail'!$A$1:$C$5</definedName>
    <definedName name="_xlnm.Print_Area" localSheetId="15">Newport!$A$1:$I$10</definedName>
    <definedName name="_xlnm.Print_Area" localSheetId="16">Pembrokeshire!$A$1:$I$1</definedName>
    <definedName name="_xlnm.Print_Area" localSheetId="17">Powys!$A$1:$I$51</definedName>
    <definedName name="_xlnm.Print_Area" localSheetId="18">'Rhondda Cynon Taf'!$A$1:$I$110</definedName>
    <definedName name="_xlnm.Print_Area" localSheetId="19">'SEWHFA Pipeline'!$A$1:$N$95</definedName>
    <definedName name="_xlnm.Print_Area" localSheetId="20">Swansea!$A$1:$I$4</definedName>
    <definedName name="_xlnm.Print_Area" localSheetId="21">Torfaen!$A$1:$I$27</definedName>
    <definedName name="_xlnm.Print_Area" localSheetId="22">'Vale of Glamorgan'!$A$1:$I$95</definedName>
    <definedName name="_xlnm.Print_Area" localSheetId="26">'WG Education'!$A$1:$E$117</definedName>
    <definedName name="_xlnm.Print_Area" localSheetId="27">'WG Regen &amp; Housing'!$A$1:$I$101</definedName>
    <definedName name="_xlnm.Print_Area" localSheetId="28">'WG Transport'!$A$1:$H$13</definedName>
    <definedName name="_xlnm.Print_Area" localSheetId="23">Wrexham!$A$1:$I$8</definedName>
    <definedName name="selection">[1]Lists!$I$1:$I$3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1" i="38" l="1"/>
  <c r="E57" i="40" l="1"/>
  <c r="C57" i="40" l="1"/>
  <c r="D57" i="40"/>
  <c r="J76" i="39" l="1"/>
  <c r="A76" i="39"/>
  <c r="D88" i="38" l="1"/>
  <c r="D87" i="38"/>
  <c r="D54" i="38"/>
  <c r="E117" i="32" l="1"/>
  <c r="F74" i="32"/>
</calcChain>
</file>

<file path=xl/comments1.xml><?xml version="1.0" encoding="utf-8"?>
<comments xmlns="http://schemas.openxmlformats.org/spreadsheetml/2006/main">
  <authors>
    <author>Lloyd, Victoria</author>
  </authors>
  <commentList>
    <comment ref="D28" authorId="0" shapeId="0">
      <text>
        <r>
          <rPr>
            <b/>
            <sz val="9"/>
            <color indexed="81"/>
            <rFont val="Tahoma"/>
            <family val="2"/>
          </rPr>
          <t>Lloyd, Victoria:</t>
        </r>
        <r>
          <rPr>
            <sz val="9"/>
            <color indexed="81"/>
            <rFont val="Tahoma"/>
            <family val="2"/>
          </rPr>
          <t xml:space="preserve">
18/19 to 20/21</t>
        </r>
      </text>
    </comment>
  </commentList>
</comments>
</file>

<file path=xl/sharedStrings.xml><?xml version="1.0" encoding="utf-8"?>
<sst xmlns="http://schemas.openxmlformats.org/spreadsheetml/2006/main" count="3971" uniqueCount="2235">
  <si>
    <t>Project Title</t>
  </si>
  <si>
    <t>Value</t>
  </si>
  <si>
    <t>Design Date</t>
  </si>
  <si>
    <t>Procurement Date</t>
  </si>
  <si>
    <t>Completion Date</t>
  </si>
  <si>
    <t>Start on site Date</t>
  </si>
  <si>
    <t>BSLC - Bro Morgannwg</t>
  </si>
  <si>
    <t>BSLC - Pencoedtre</t>
  </si>
  <si>
    <t>BSLC - Whitmore</t>
  </si>
  <si>
    <t>Ysgol Sant Baruc</t>
  </si>
  <si>
    <t>WVP - Llancarfan Primary School</t>
  </si>
  <si>
    <t>WVP - St David's CIW Primary School</t>
  </si>
  <si>
    <t>WVP - St Nicholas CIW Primary School</t>
  </si>
  <si>
    <t>Review of Primary Provision in Cowbridge</t>
  </si>
  <si>
    <t>Review of Nursery Provision in Penarth</t>
  </si>
  <si>
    <t xml:space="preserve">Centre for Learning &amp; Wellbeing </t>
  </si>
  <si>
    <t>Ysgol Y Deri Expansion</t>
  </si>
  <si>
    <t xml:space="preserve">Primary Provision in Penarth </t>
  </si>
  <si>
    <t>N/A</t>
  </si>
  <si>
    <t>External</t>
  </si>
  <si>
    <t>Childcare Offer Capital grant - Gladstone Primary</t>
  </si>
  <si>
    <t>Childcare Offer Capital grant - Llanfair Primary</t>
  </si>
  <si>
    <t>Childcare Offer Capital grant - Welsh Medium</t>
  </si>
  <si>
    <t>Childcare Offer Capital grant - Small Grant Scheme</t>
  </si>
  <si>
    <t xml:space="preserve">Ysgol Y Deri Pitched Roof Renewal </t>
  </si>
  <si>
    <t>Schools Decarbonisation</t>
  </si>
  <si>
    <t>Llansannor Extension</t>
  </si>
  <si>
    <t>Social Services</t>
  </si>
  <si>
    <t>Ty Dyfan and Carterf Dementia Improvements</t>
  </si>
  <si>
    <t>Neighbourhood Services and Transport</t>
  </si>
  <si>
    <t>Flood Risk Management</t>
  </si>
  <si>
    <t>Coast Protection and Land Drainage General</t>
  </si>
  <si>
    <t>Visible Services Highway Improvements</t>
  </si>
  <si>
    <t>Additional Highway Resurfacing</t>
  </si>
  <si>
    <t>WG Highway Refurbishment Fund</t>
  </si>
  <si>
    <t>LTF- Barry Docks Interchange</t>
  </si>
  <si>
    <t>Dinas Powys Library Bridge</t>
  </si>
  <si>
    <t>Street Lighting Energy Reduction Strategy</t>
  </si>
  <si>
    <t>Dimming of Street Lighting/Fitting of LED lanterns</t>
  </si>
  <si>
    <t>Street Lighting - Column replacement</t>
  </si>
  <si>
    <t>Rhoose Sustainable Transport</t>
  </si>
  <si>
    <t>Wick Sustainable Transport</t>
  </si>
  <si>
    <t>Barry Leisure Centre Hall Floor</t>
  </si>
  <si>
    <t>Cowbridge Leisure Centre Roofing</t>
  </si>
  <si>
    <t>Barry Leisure Centre Dry Changing Rooms</t>
  </si>
  <si>
    <t>Penarth Leisure Centre, Boiler Renewal</t>
  </si>
  <si>
    <t>New Household Waste Recycling Centre (HWRC)</t>
  </si>
  <si>
    <t>Resource Recovery Facility</t>
  </si>
  <si>
    <t>Individual Schemes</t>
  </si>
  <si>
    <t>Emergency Works</t>
  </si>
  <si>
    <t>Aids and Adaptations</t>
  </si>
  <si>
    <t>Energy Efficiency</t>
  </si>
  <si>
    <t>Common Parts</t>
  </si>
  <si>
    <t xml:space="preserve">WHQS Environmental Improvements </t>
  </si>
  <si>
    <t>New Build</t>
  </si>
  <si>
    <t xml:space="preserve">Five Mile Lane </t>
  </si>
  <si>
    <t>Skills Centre - Property Conversion and Car Park</t>
  </si>
  <si>
    <t>Cowbridge Livestock Market Regeneration Budget</t>
  </si>
  <si>
    <t xml:space="preserve">Green Infastructure Grant </t>
  </si>
  <si>
    <t>Penarth Heights Public Art</t>
  </si>
  <si>
    <t xml:space="preserve">Ogmore Community Facility and associated play area </t>
  </si>
  <si>
    <t xml:space="preserve">The Knap Gardens – water and biodiversity project </t>
  </si>
  <si>
    <t xml:space="preserve">Central Park – play area improvements </t>
  </si>
  <si>
    <t xml:space="preserve">BSC2 </t>
  </si>
  <si>
    <t>Cosmeston Play Area</t>
  </si>
  <si>
    <t>Disabled Facility Grants</t>
  </si>
  <si>
    <t xml:space="preserve">Civic Offices Fire Stopping Works </t>
  </si>
  <si>
    <t xml:space="preserve">Ventilation &amp; Lighting Upgrade to Contact One Vale </t>
  </si>
  <si>
    <t xml:space="preserve">Alps Depot Toilet Refurbishment </t>
  </si>
  <si>
    <t>Toilet Refurbishment Civic Offices</t>
  </si>
  <si>
    <t xml:space="preserve">WHQS Externals </t>
  </si>
  <si>
    <t xml:space="preserve">WHQS Internals </t>
  </si>
  <si>
    <t>Education and Schools</t>
  </si>
  <si>
    <t>Sector/Funding stream</t>
  </si>
  <si>
    <t>Street lighting - maintenance</t>
  </si>
  <si>
    <t>Carriageway resurfacing</t>
  </si>
  <si>
    <t>Footway resurfacing up to:</t>
  </si>
  <si>
    <t>Highway improvement grant - Resurface/Surface Dress</t>
  </si>
  <si>
    <t>Bridge strengthening</t>
  </si>
  <si>
    <t>Land drainage</t>
  </si>
  <si>
    <t>Vehicle Restraint work</t>
  </si>
  <si>
    <t>Tips (various locations)</t>
  </si>
  <si>
    <t>Risca Canal</t>
  </si>
  <si>
    <t>Road Lining works</t>
  </si>
  <si>
    <t>Various traffic management improvements</t>
  </si>
  <si>
    <t>Resilient roads grant (Troedrhiwfuwch) - SI work</t>
  </si>
  <si>
    <t>Resilient roads grant (Risca Bypass) - drainage works</t>
  </si>
  <si>
    <t>Internal works (predominantly in-house)</t>
  </si>
  <si>
    <t>External works (predominantly external contractors)</t>
  </si>
  <si>
    <t>Environmental improvements (in-house and external)</t>
  </si>
  <si>
    <t>New houses / flats Trethomas</t>
  </si>
  <si>
    <t>Property</t>
  </si>
  <si>
    <t>Various Asset Man Schemes</t>
  </si>
  <si>
    <t>Various building improvement schemes</t>
  </si>
  <si>
    <t xml:space="preserve">School improvement works </t>
  </si>
  <si>
    <t>Housing/WHQS</t>
  </si>
  <si>
    <t>2. A472 Main Road Maesycwmmer – Installation of Toucan Crossing</t>
  </si>
  <si>
    <t>3. B4251 Bryn Road, Pontllanfraith to Blackwood – 20mph speed limit and on road cycle lanes</t>
  </si>
  <si>
    <t xml:space="preserve">8. Redesign and/or minor relocation/adaptation of four key bus stops </t>
  </si>
  <si>
    <t>4. Introduction of on road cycle lanes along key routes</t>
  </si>
  <si>
    <t>5. Prioritisation for on road cycle lanes in rear lanes</t>
  </si>
  <si>
    <t>6. Lewis Street and High Street, Ystrad Mynach – One way traffic restriction and active travel measures</t>
  </si>
  <si>
    <t>7. Experimental Prohibition of Driving during school start/finish times at up to 4 schools</t>
  </si>
  <si>
    <t>Resilient Roads Grant A4119 Bus Corridor Improvement - Phase 2D</t>
  </si>
  <si>
    <t>1. Speed awareness signage and 20mph limits on key routes including routes through district and local centres to improve public safety</t>
  </si>
  <si>
    <t>3. Introduction of Bus Gates on key routes to provide bus-only access</t>
  </si>
  <si>
    <t>6. City Centre Pedestrian Safety Improvements</t>
  </si>
  <si>
    <t>8. Measures to facilitate social distancing and enable active travel to school</t>
  </si>
  <si>
    <t xml:space="preserve">4. Castle St pedestrian/cycle improvements and East-West Cycleway  </t>
  </si>
  <si>
    <t>10.Covid19 Transport Recovery Plan – Promotion &amp; Publicity</t>
  </si>
  <si>
    <t>11.Public Realm Enhancements such as spill over pedestrian areas, Greening features, Parklets and Cycle parking.</t>
  </si>
  <si>
    <t xml:space="preserve">Resilient Roads </t>
  </si>
  <si>
    <t>Strategic Bus Corridor Infrastructure</t>
  </si>
  <si>
    <t xml:space="preserve">2. Routes to Schools measures to enable the safe movement to and from schools and education centres throughout Carmarthenshire </t>
  </si>
  <si>
    <t>3. Package of measures to promote active travel movements whilst facilitating social distancing in rural towns across Carmarthenshire.</t>
  </si>
  <si>
    <t>4. Reallocation of Road Space including widening footways, partially or fully close roads to vehicular traffic, to trial experimental one waysystems/contraflows and</t>
  </si>
  <si>
    <t>5. Public Realm Social Distancing measures</t>
  </si>
  <si>
    <t>6. Cycle Friendly Infrastructure</t>
  </si>
  <si>
    <t>7. Exploration of reallocating on-street parking provisions</t>
  </si>
  <si>
    <t xml:space="preserve">1. Minor Works that enable social distancing whilst promoting active travel         </t>
  </si>
  <si>
    <t>8. Public Transport - social distancing at bus stops and stations and key transport interchanges and development of a pre-booking system for the least frequent  services</t>
  </si>
  <si>
    <t>Ceredigion Resilient Roads Programme</t>
  </si>
  <si>
    <t>1. Ceredigion Active Travel Prioritisation &amp; Public Safety Measures Package</t>
  </si>
  <si>
    <t>2. Ceredigion Advertising &amp; Promotion of Covid-19 Response Measures</t>
  </si>
  <si>
    <t>3. Passenger Transport Safety and Access</t>
  </si>
  <si>
    <t>Old Colwyn coastal defence and active travel</t>
  </si>
  <si>
    <t xml:space="preserve">2. Pedestrian Traffic Management for Vulnerable Persons </t>
  </si>
  <si>
    <t>3. Pop up priority give way traffic calming system to provide safe areas for cyclists and discourage use of some roads by motor vehicles</t>
  </si>
  <si>
    <t xml:space="preserve">4. Conwy Bridge Pinch Point Alleviation </t>
  </si>
  <si>
    <t>5. Provision of on-carriageway cycling facilities in Bae Colwyn</t>
  </si>
  <si>
    <t>6. Provision of on-carriageway cycling facilities in Mochdre</t>
  </si>
  <si>
    <t xml:space="preserve">1. 20mph zones / School Street Closures / One Way streets   </t>
  </si>
  <si>
    <t>7. County Wide Cycle Parking Provision Improvement and access</t>
  </si>
  <si>
    <t xml:space="preserve">8. Re-utilising on-street parking bays for wider pedestrian access </t>
  </si>
  <si>
    <t>9. Social Distancing signage at bus stops</t>
  </si>
  <si>
    <t>A548 Highway Resilience - Carriageway Flooding</t>
  </si>
  <si>
    <t>Low Bridge Highway Infrastructure (Wrexham to Bidston Line)</t>
  </si>
  <si>
    <t>2. Traffic Management at Hawarden Village School</t>
  </si>
  <si>
    <t>3. Provision of Cycle Storage at Key Transport Hubs</t>
  </si>
  <si>
    <t>4. Footway Widening Outside 10 School Frontages</t>
  </si>
  <si>
    <t xml:space="preserve">1. Active travel improvements to Lower &amp; Upper Aston Hall Lane, Hawarden    </t>
  </si>
  <si>
    <t>5. Provision of ‘Social Distancing’ stickers</t>
  </si>
  <si>
    <t>Resilience of roads to and from Beaumaris</t>
  </si>
  <si>
    <t>2. Install measures to prevent parking on the pavement/footway/cycleway</t>
  </si>
  <si>
    <t>3. Installation of Cyclists and Pedestrian in Road Signs</t>
  </si>
  <si>
    <t>4. Provision of social distancing road markings on the pavement outside schools</t>
  </si>
  <si>
    <t>5. Bus stop improvements and social distancing measures at main bus stops</t>
  </si>
  <si>
    <t xml:space="preserve">1. Decluttering of footways     </t>
  </si>
  <si>
    <t>6. Infrastructure to enable enhanced cleaning regimes on public transport</t>
  </si>
  <si>
    <t>2. New and Enhanced Active Travel facilities Merthyr Tydfil town centre and various school locations</t>
  </si>
  <si>
    <t xml:space="preserve">1. Social Distancing Measures at Merthyr Tydfil Bus Station   </t>
  </si>
  <si>
    <t>3. Enhancing the Pedestrian Environment and Ensuring Social Distancing in Merthyr Tydfil Town Centre</t>
  </si>
  <si>
    <t>A466 Wyndcliff Roack Stabilisation</t>
  </si>
  <si>
    <t>1. Signing &amp; Lining and Traffic Regulation Orders in Abergavenny, Caldicot, Chepstow, Gilwern, Magor, Monmouth and Usk</t>
  </si>
  <si>
    <t>2. Abergavenny Lion Street Contraflow</t>
  </si>
  <si>
    <t>3. Cycle facilities in Abergavenny, Caldicot, Chepstow, Magor and Monmouth</t>
  </si>
  <si>
    <t>4. Manage and encourage social distancing at Countryside &amp; Heritage Sites and Attractions</t>
  </si>
  <si>
    <t>5. Tintern Destination Improvements</t>
  </si>
  <si>
    <t>6. Increasing cycling &amp; walking to secondary school sites</t>
  </si>
  <si>
    <t>7. Increasing cycling &amp; walking for Adults using e-bikes</t>
  </si>
  <si>
    <t>8. Adjustments at Abergavenny, Monmouth and Chepstow bus stations</t>
  </si>
  <si>
    <t>9. Bus Stop Widening at key locations across Monmouthshire</t>
  </si>
  <si>
    <t>10.Marketing Campaign to support changes</t>
  </si>
  <si>
    <t>11.Investigation of public proposals for local sustainable transport</t>
  </si>
  <si>
    <t>A467 (Rogerstone) improvements</t>
  </si>
  <si>
    <t>1. Corn Street and Skinner Street footway widening enhancement scheme</t>
  </si>
  <si>
    <t>2. Corporation Road – Cycle improvements at junction with Wharf Road/George Street Bridge  retail areas and transport hubs</t>
  </si>
  <si>
    <t>3. Temporary interventions in high footfall areas such as city centres,</t>
  </si>
  <si>
    <t>5. Pedestrian and Cycle Improvements to the Gold Tops Area, Newport</t>
  </si>
  <si>
    <t>6. Pedestrian/Cycle Improvements – Various Locations</t>
  </si>
  <si>
    <t xml:space="preserve">4. 20mph Speed Limits  </t>
  </si>
  <si>
    <t>7. Installation of social distancing measures at Newport Bus Station</t>
  </si>
  <si>
    <t xml:space="preserve">2. Social distancing to and from schools </t>
  </si>
  <si>
    <t>3. Public Transport corridors – Creation of safe wide cycle lanes along major bus routes into towns</t>
  </si>
  <si>
    <t>5. Provision of E-bikes for key workers</t>
  </si>
  <si>
    <t>4. Establish Play Streets</t>
  </si>
  <si>
    <t xml:space="preserve">1. Reallocation of road space in/to High Streets  </t>
  </si>
  <si>
    <t>6. Social distancing measures at popular destinations/attractions</t>
  </si>
  <si>
    <t>Cynon Valley highway drainage</t>
  </si>
  <si>
    <t>Rhondda Valley highway drainage</t>
  </si>
  <si>
    <t>2. 20mph Speed Limit in urban communities and town centres</t>
  </si>
  <si>
    <t>3. 20mph Speed Limit outside Schools</t>
  </si>
  <si>
    <t>4. Re-allocation of Space to enable social distancing at bus stops and stations</t>
  </si>
  <si>
    <t xml:space="preserve">1. Experimental Prohibition of Driving during school start/finish times    </t>
  </si>
  <si>
    <t>5. Introduction of no touch technology on a trial basis at selected puffin crossing sites</t>
  </si>
  <si>
    <t>2. Cycle Lanes – Tafarnaubach and Rassau</t>
  </si>
  <si>
    <t>3. Intermediate Road Footway Widening and Temporary One-Way System with counter flow for cyclists on Intermediate Road, Brynmawr</t>
  </si>
  <si>
    <t>5. Decluttering and Consolidation of Signage at various locations</t>
  </si>
  <si>
    <t xml:space="preserve">1. Cycle Stand Provisions in Tredegar, Ebbw Vale, Abertillery, Blaina and Brynmawr Town Centres    </t>
  </si>
  <si>
    <t>4. 20mph Zones in Abertillery and Brynmawr town centres</t>
  </si>
  <si>
    <t>6. Temporary Pedestrian Refuge Islands &amp; Crossing Points at various locations</t>
  </si>
  <si>
    <t>2. Monitoring and Progress Reporting on the temporary measures</t>
  </si>
  <si>
    <t xml:space="preserve">1. Temporary active travel route between Coychurch Roundabout active travel route and Bridgend town centre   </t>
  </si>
  <si>
    <t>3. Pedestrian and Cycle Crossing Facilities across the county</t>
  </si>
  <si>
    <t>2. Works to improve walking and cycling routes</t>
  </si>
  <si>
    <t>3. Change existing restrictions for cyclists within main towns</t>
  </si>
  <si>
    <t xml:space="preserve">1. Relocation of Asda bus stop, Pwllheli  </t>
  </si>
  <si>
    <t>4. Bus site Clean up Programme at the main bus stops</t>
  </si>
  <si>
    <t>1. Secure City Centre Bicycle Parking</t>
  </si>
  <si>
    <t>2. Park &amp; Cycle Initiative at Landore &amp; Fabian Way Park &amp; Ride Sites</t>
  </si>
  <si>
    <t>2. Temporary &amp; Permanent Pavement Widening</t>
  </si>
  <si>
    <t xml:space="preserve">1. Temporary Pedestrian crossings  </t>
  </si>
  <si>
    <t>5. Bus Infrastructure - Bus station reconfiguration and bus stop widening</t>
  </si>
  <si>
    <t>4. WCBC12. Cycle shelter provision at schools</t>
  </si>
  <si>
    <t xml:space="preserve">1. WCBC2. Footpath Improvement Scheme on B5430 Talwrn Road.      </t>
  </si>
  <si>
    <t>6. WCBC16. Bus Shelter infrastructure improvements</t>
  </si>
  <si>
    <t>2. Create a “cycle friendly Vale” by increasing cycle/scooter parking</t>
  </si>
  <si>
    <t>3. Rhoose Active Travel route</t>
  </si>
  <si>
    <t>4. Increase Active Travel levels to Schools in the Vale</t>
  </si>
  <si>
    <t>5. Safer Town Centres – Creation of 20mph zones in town centres and reallocate highway to increase pavement width</t>
  </si>
  <si>
    <t xml:space="preserve">1. Improve AT access and promote AT to key locations   </t>
  </si>
  <si>
    <t>6. Paget Hill – one-way system to Cardiff Bay Barrage</t>
  </si>
  <si>
    <t>Llantarnam - 3G Pitch</t>
  </si>
  <si>
    <t>Solar Farm</t>
  </si>
  <si>
    <t>North Road—Briardenne</t>
  </si>
  <si>
    <t>Pendyris Street Junction (Tramshed)</t>
  </si>
  <si>
    <t>Llanishen Street</t>
  </si>
  <si>
    <t>20mph Creigiau &amp; AT Imps</t>
  </si>
  <si>
    <t xml:space="preserve">9. City Centre and Local Centres Cycle Parking  </t>
  </si>
  <si>
    <t>7. Installation of a number of temporary segregated cycleways to encourage and enable essential journeys</t>
  </si>
  <si>
    <t xml:space="preserve">5. Wood St/Central Square Wood Street/Central Square/Lower Westgate Street/Lower St Mary Street bus gates and pedestrian improvements  </t>
  </si>
  <si>
    <t>2. District and Local Centre footway/social distancing and public realm improvements – up to 15 locations</t>
  </si>
  <si>
    <t>TBC</t>
  </si>
  <si>
    <t>Cowbridge Rd East</t>
  </si>
  <si>
    <t>St Mary the Virgin</t>
  </si>
  <si>
    <t>Lawrenny Avenue</t>
  </si>
  <si>
    <t>Taff Trail Hailey Park</t>
  </si>
  <si>
    <t>A470/A4054 Improvements</t>
  </si>
  <si>
    <t>Pontcanna</t>
  </si>
  <si>
    <t>Despenser St/ Neville Street</t>
  </si>
  <si>
    <t>A470 Caedelyn—Tyn Y Parc</t>
  </si>
  <si>
    <t>A4119 Phase 2D Cathedral Road</t>
  </si>
  <si>
    <t xml:space="preserve">Crwys Road </t>
  </si>
  <si>
    <t>Trowbridge Green Imps</t>
  </si>
  <si>
    <t>Pensylvannia/ Lincoln Court</t>
  </si>
  <si>
    <t>Rhyd-Y-Pennau Rd/ Dan-Y-Coed Road</t>
  </si>
  <si>
    <t>Tudor Street</t>
  </si>
  <si>
    <t>Cathays Tce—UHW</t>
  </si>
  <si>
    <t>Newport Road (To Broadway)</t>
  </si>
  <si>
    <t>Rhondda Tunnel initial drainage works</t>
  </si>
  <si>
    <t>Brecon Road, Hirwaun Pedestrian Crossing</t>
  </si>
  <si>
    <t>Porth P &amp; R Phase 3</t>
  </si>
  <si>
    <t>A4119 dualing Llantrisant to Coed Ely</t>
  </si>
  <si>
    <t>A4119 Roundabout, Tonyrefail</t>
  </si>
  <si>
    <t>Research Centre Starter Units, Plot 3 Crosshands Ind Est</t>
  </si>
  <si>
    <t>County Resurfacing 20/21 Programme</t>
  </si>
  <si>
    <t>County Surface Dressing 20/21 Programme</t>
  </si>
  <si>
    <t>Structural Drainage 20/21 Programme</t>
  </si>
  <si>
    <t>Structural Bridge Strengthening 20/21 Programme</t>
  </si>
  <si>
    <t>Integrated Transport: Car Park Upgrade</t>
  </si>
  <si>
    <t xml:space="preserve">Various Storm Dennis Remedial Works </t>
  </si>
  <si>
    <t>Active Travel Schemes 19/20 Programme Completion</t>
  </si>
  <si>
    <t>Remedial Earthworks: B4518 Road Subsidence</t>
  </si>
  <si>
    <t>9. Social distancing signage and service provision promotion at bus shelters, bus stations and transport interchanges</t>
  </si>
  <si>
    <t>Land Drainage/Flooding Alleviation – property protection &amp; drainage improvements</t>
  </si>
  <si>
    <t>Abermule Recycling Bulking Facility</t>
  </si>
  <si>
    <t>Brecon Waste Transfer Station</t>
  </si>
  <si>
    <t>Traveller Site (Machynlleth)</t>
  </si>
  <si>
    <t>Heol Y Ffynon, Brecon</t>
  </si>
  <si>
    <t>Sarn</t>
  </si>
  <si>
    <t>Bowling Green, Newtown</t>
  </si>
  <si>
    <t xml:space="preserve">Llanidloes </t>
  </si>
  <si>
    <t>Red Dragon ,Newtown</t>
  </si>
  <si>
    <t>Clyro</t>
  </si>
  <si>
    <t>Alexandra Court External Works</t>
  </si>
  <si>
    <t>Dol-y-felin Housing External Works</t>
  </si>
  <si>
    <t>Roofing</t>
  </si>
  <si>
    <t>Heating</t>
  </si>
  <si>
    <t>Render Only</t>
  </si>
  <si>
    <t>Estate Works Lant Ave</t>
  </si>
  <si>
    <t>Kitchens South</t>
  </si>
  <si>
    <t xml:space="preserve">Windows and doors South </t>
  </si>
  <si>
    <t>Bathrooms South</t>
  </si>
  <si>
    <t>Fit for Purpose South (Fit for Life)</t>
  </si>
  <si>
    <t>Fit for Purpose North (Fit for life)</t>
  </si>
  <si>
    <t>Bathrooms North</t>
  </si>
  <si>
    <t>Kitchens North</t>
  </si>
  <si>
    <t>EWI North</t>
  </si>
  <si>
    <t>Wall Work North</t>
  </si>
  <si>
    <t>Windows &amp; Doors</t>
  </si>
  <si>
    <t>Garden Improvements</t>
  </si>
  <si>
    <t>Heating North</t>
  </si>
  <si>
    <t>Gwaelod Y Bryn</t>
  </si>
  <si>
    <t>Ladywell House Newtown</t>
  </si>
  <si>
    <t>Welshtown English Medium Primary School</t>
  </si>
  <si>
    <t>Rhyader School</t>
  </si>
  <si>
    <t>Crickhowell High School Extension</t>
  </si>
  <si>
    <t>Autumn 2020</t>
  </si>
  <si>
    <t>Spring 2020</t>
  </si>
  <si>
    <t>ASAP</t>
  </si>
  <si>
    <t>2020/2021</t>
  </si>
  <si>
    <t>To be agreed</t>
  </si>
  <si>
    <t>Doethie Bridge</t>
  </si>
  <si>
    <t>Brynseison Culvert</t>
  </si>
  <si>
    <t>Mynyddygarreg Bridge</t>
  </si>
  <si>
    <t>Railway Inn Culvert, Llanpumsaint</t>
  </si>
  <si>
    <t>Alltycafan</t>
  </si>
  <si>
    <t>Pantyffynnon Bridge</t>
  </si>
  <si>
    <t>Gwendraeth Fach Bridge</t>
  </si>
  <si>
    <t>Pont y Pentre, llannon</t>
  </si>
  <si>
    <t>A484 Caravan Park Pentrecagal - Gravity Wall - Exp</t>
  </si>
  <si>
    <t>A484 Ffynnon Wen Cynwyl - Gravity Wall</t>
  </si>
  <si>
    <t>A484 Dyffryn Gwili Pentre Morgan - Gravity Wall</t>
  </si>
  <si>
    <t>A484 Llwyfan Cerrig Station - Gravity Wall</t>
  </si>
  <si>
    <t>Blaenycoed Culvert</t>
  </si>
  <si>
    <t>Dolgwm Bridge</t>
  </si>
  <si>
    <t>Tan y Berllan, Ffairfach</t>
  </si>
  <si>
    <t>Faldre Bridge, llanycrwys</t>
  </si>
  <si>
    <t>Nantyffin Bridge, Rhandirmwyn</t>
  </si>
  <si>
    <t>B4332 Gelliorlas Abercych</t>
  </si>
  <si>
    <t>Copperworks School Demolition</t>
  </si>
  <si>
    <t>Lakefield School Demolition</t>
  </si>
  <si>
    <t>4 Ty's Demolition</t>
  </si>
  <si>
    <t>AT - Penyfan Linking Path</t>
  </si>
  <si>
    <t>AT - Marsh St and Fron Tce Linking SUP</t>
  </si>
  <si>
    <t>RSG South Llanelli (2020/21)</t>
  </si>
  <si>
    <t>RSG A476 Llanelli to Fairfach (2020/21)</t>
  </si>
  <si>
    <t>Routes to Schools</t>
  </si>
  <si>
    <t>Quick Wins Rural Towns</t>
  </si>
  <si>
    <t>Reallocation of Road Space</t>
  </si>
  <si>
    <t>Cycle Friendly Infrastructure</t>
  </si>
  <si>
    <t>Parking</t>
  </si>
  <si>
    <t>Whitland Bus Bays</t>
  </si>
  <si>
    <t>RTI - Llanelli</t>
  </si>
  <si>
    <t>RTI - Ammanford</t>
  </si>
  <si>
    <t>Maesycoed Junction</t>
  </si>
  <si>
    <t>Denham Avenue Junction</t>
  </si>
  <si>
    <t>Trostre Roundabout</t>
  </si>
  <si>
    <t>Halfway Traffic Signals</t>
  </si>
  <si>
    <t>M4 Junction 48</t>
  </si>
  <si>
    <t>Active Travel</t>
  </si>
  <si>
    <t>Education &amp; Schools</t>
  </si>
  <si>
    <t>Cardigan Secondary School Extension</t>
  </si>
  <si>
    <t>Cardigan Primary School Extension</t>
  </si>
  <si>
    <t>Cenarth Primary School Extension</t>
  </si>
  <si>
    <t>Llwyn yr Eos Nursery</t>
  </si>
  <si>
    <t>IBERS to Penrhyncoch Shared Use Path</t>
  </si>
  <si>
    <t>Rhiwgoch Footway</t>
  </si>
  <si>
    <t>Dan-yr-Allt, Adpar Highway Support</t>
  </si>
  <si>
    <t>Storm Ciara Sea Defence Repairs</t>
  </si>
  <si>
    <t>Pont-yr-Odyn Bridge Maintenance</t>
  </si>
  <si>
    <t>A487 Cardigan Bridge Joint Replacement</t>
  </si>
  <si>
    <t>awarded, not started</t>
  </si>
  <si>
    <t>Highways resurfacing Programme</t>
  </si>
  <si>
    <t>Cylch Caron Integrated Resource Centre</t>
  </si>
  <si>
    <t>7.Amlwch Leisure Centre Cladding works</t>
  </si>
  <si>
    <t>9.Llangefni Library Reroofing</t>
  </si>
  <si>
    <t>10.Depot roofing works</t>
  </si>
  <si>
    <t>https://www.networkrail.co.uk/industry-and-commercial/supply-chain/</t>
  </si>
  <si>
    <t>We recognise that providing our suppliers with visibility of our future procurement requirements creates a basis on which to plan their business, the ability to recruit, develop and retain staff with the skills necessary to support our demands and the knowledge to support investment decisions in plant and equipment, and innovation.</t>
  </si>
  <si>
    <t>We update our procurement pipeline every 4 weeks </t>
  </si>
  <si>
    <t>1. Denbighshire Active Travel Prioritisation &amp; Public Safey Measures Package</t>
  </si>
  <si>
    <t xml:space="preserve">Public Transport Measures, Improvements and Cleaning    </t>
  </si>
  <si>
    <t>Suspension of sections of on-street parking in Rhyl and Llangollen Town Centres</t>
  </si>
  <si>
    <t>Improved active travel facilities in Ruthin Town Centre and Denbigh</t>
  </si>
  <si>
    <t>Road closures outside schools to facilitate a safe environment at pick up and drop off times</t>
  </si>
  <si>
    <t>The introduction of parklets at various locations</t>
  </si>
  <si>
    <t>2. Lower Denbigh Road/Graig Road - Road Safety Scheme</t>
  </si>
  <si>
    <t>3. B5105 Ruthin to Cerrigydrudion - Road Safety Scheme</t>
  </si>
  <si>
    <t>4. Introduction of new speed limits (Various)</t>
  </si>
  <si>
    <t>5. A5151 Dyserth High Street - Traffic Management scheme</t>
  </si>
  <si>
    <t>6. Introduction of social distancing signs and stickers (Various locations)</t>
  </si>
  <si>
    <t>Waste Service Remodelling - Colomendy New Waste Transfer Station and associated works</t>
  </si>
  <si>
    <t>East Rhyl Coastal Defence Scheme</t>
  </si>
  <si>
    <t>Education</t>
  </si>
  <si>
    <t>Service</t>
  </si>
  <si>
    <t>2020/21 £'000</t>
  </si>
  <si>
    <t>2021/22 £'000</t>
  </si>
  <si>
    <t>Schools ICT - HWB Grant Sustainability</t>
  </si>
  <si>
    <t>Leisure</t>
  </si>
  <si>
    <t>Highways &amp; Engineering Maintenance</t>
  </si>
  <si>
    <t>Neighbourhood Improvements</t>
  </si>
  <si>
    <t>Pavilions</t>
  </si>
  <si>
    <t>Regeneration</t>
  </si>
  <si>
    <t>Match Funding - Former Plaza</t>
  </si>
  <si>
    <t>Match Funding - Former Crown Foods</t>
  </si>
  <si>
    <t>Disability Access</t>
  </si>
  <si>
    <t>Health &amp; Safety</t>
  </si>
  <si>
    <t>Disabled Facilities Grants</t>
  </si>
  <si>
    <t>Civic Accommodation Modernisation</t>
  </si>
  <si>
    <t>CCTV Replacement</t>
  </si>
  <si>
    <t>Contingency</t>
  </si>
  <si>
    <t>Total</t>
  </si>
  <si>
    <t>Highway Engineering/WG Grants</t>
  </si>
  <si>
    <t>Highway Engineering/WG Grant</t>
  </si>
  <si>
    <t>Highway Engineering/Capital</t>
  </si>
  <si>
    <t xml:space="preserve">1. Social distancing measures Blackwood, Caerphilly, Newbridge, Risca town centres with active travel measures </t>
  </si>
  <si>
    <t>3. School entrances – temporary/permanent pavement and access changes</t>
  </si>
  <si>
    <t xml:space="preserve">4. Changes to Pedestrianised Areas in Cwmbran/Pontypool town centres </t>
  </si>
  <si>
    <t>2. WCBC4. SCP Road Markings for School Crossing Patrols</t>
  </si>
  <si>
    <t>3. WCBC11. Social distancing signage Wrexham town centre/outlying villages</t>
  </si>
  <si>
    <t>5. WCBC15. Wrexham Bus Station - Public Health/Passenger Safety Improvements</t>
  </si>
  <si>
    <t>Highways/Capital</t>
  </si>
  <si>
    <t>Kidwelly - Invest in new school (Ysgol Gwenllian at Parc Pendre) to replace Gwenllian</t>
  </si>
  <si>
    <t>Glanamman workshops - Redevelopment of commercial land following demolition of existing workshops</t>
  </si>
  <si>
    <t>Housing (north) render programme - External rendering, thermal improvements, renewal of fascia, soffits and RWG where required and associated works to 80+ dwellings throughout the County</t>
  </si>
  <si>
    <t xml:space="preserve">C12 Llanstephan Rd - Planned scheme to remove centre line and widen footway to accommodate Shared Use. There is scope to narrow carriageway by removing hatching in centre and extending existing footway. Key link to Leisure Centre and schools. Will also link up with proposed ATF/PROW schemes and will alleviate pressure on the PROWs/traffic free routes (Riverside Path and Morfa Farm). </t>
  </si>
  <si>
    <t xml:space="preserve">Picton Hill - There is scope to increase footway width to accommodate shared use (by taking verge). Temporary scheme could include an advisory cycle lane in carriageway with additional signage etc to make cars aware. </t>
  </si>
  <si>
    <t>Sandy Bridge Llanelli - Remove central hatching and widen footway. Subject to consideration alongside developing proposals for the area</t>
  </si>
  <si>
    <t>Housing Re-roofing programme (north), thermal improvements, renewal of fascia, sofftis and RWG where required and associated works to 85 dwellings throughout the County</t>
  </si>
  <si>
    <t>Housing internal refit programme - Replacement of kitchens, bathrooms, electrics, heating and associated works to dwellings throughout the County</t>
  </si>
  <si>
    <t>2-4 Coleshill Terrace - convert offices to resi</t>
  </si>
  <si>
    <t>County Hall Remodelling - agile work refurb</t>
  </si>
  <si>
    <t>Penygroes School - construct additional standalone classes</t>
  </si>
  <si>
    <t>Housing External rendering programme (south), thermal improvements, renewal of fascia, soffits and RWG where required and associated works to 200+ dwellings throughout the County</t>
  </si>
  <si>
    <t>Housing Re-roofing programme (south), thermal improvements, renewal of fascia, sofftis and RWG where required and associated works to 81 dwellings throughout the County</t>
  </si>
  <si>
    <t>Strategic Highway Network flood resilience/alleviation, Powys</t>
  </si>
  <si>
    <t xml:space="preserve">Regeneration - Mid </t>
  </si>
  <si>
    <t>Town Centre Property Investment Fund</t>
  </si>
  <si>
    <t>Riverside Venture</t>
  </si>
  <si>
    <t>Canolfan Dulais Enterprise Centre, Lampeter</t>
  </si>
  <si>
    <t xml:space="preserve">Regeneration - North </t>
  </si>
  <si>
    <t xml:space="preserve">North Wales Housing Renewals Phase 2 Development </t>
  </si>
  <si>
    <t>North Wales Housing Renewals Phase 1</t>
  </si>
  <si>
    <t xml:space="preserve">North Wales Empty Properties </t>
  </si>
  <si>
    <t>Important Buildings Project</t>
  </si>
  <si>
    <t>Rhyl Town Centre Contemporary Living and Retail</t>
  </si>
  <si>
    <t>Bangor City Centre - Nyth</t>
  </si>
  <si>
    <t xml:space="preserve">North Wales Housing Renewals phase 2       </t>
  </si>
  <si>
    <t>Techniquest</t>
  </si>
  <si>
    <t>Access and Linkages, Holywell Town Centre</t>
  </si>
  <si>
    <t>Holyhead School Sites Redevelopment Study</t>
  </si>
  <si>
    <t xml:space="preserve">Property Investment Development </t>
  </si>
  <si>
    <t>West Rhyl Housing Project Phase 1</t>
  </si>
  <si>
    <t xml:space="preserve">Bangor City Centre strengthening key urban access </t>
  </si>
  <si>
    <t>Bangor City Centre Property Renovation and Investment+D7</t>
  </si>
  <si>
    <t>West Rhyl Feasibility</t>
  </si>
  <si>
    <t>Rhyl Gateway Scheme 1</t>
  </si>
  <si>
    <t>Commercial Property Investment Scheme</t>
  </si>
  <si>
    <t>West Rhyl Phase II EHS Rhyl</t>
  </si>
  <si>
    <t>Colwyn Bay Town Centre Integration and Animating Space</t>
  </si>
  <si>
    <t>Rhyl TC Gateway Scheme 2</t>
  </si>
  <si>
    <t xml:space="preserve">Regeneration - South West </t>
  </si>
  <si>
    <t xml:space="preserve">Property Enhancement Development Grant, South West </t>
  </si>
  <si>
    <t xml:space="preserve">Sustainable Living Grant, South West </t>
  </si>
  <si>
    <t xml:space="preserve">Copperopolis, Swansea </t>
  </si>
  <si>
    <t xml:space="preserve">Wind Street, Swansea </t>
  </si>
  <si>
    <t xml:space="preserve">Former BHS, Swansea </t>
  </si>
  <si>
    <t>Morriston Enabling Infrastructure</t>
  </si>
  <si>
    <t xml:space="preserve">Potters Wheel, Swansea </t>
  </si>
  <si>
    <t>Haverfordwest Riverside Development</t>
  </si>
  <si>
    <t xml:space="preserve">Y Linc, Llanelli </t>
  </si>
  <si>
    <t>Llanelli YMCA</t>
  </si>
  <si>
    <t>Market Street North</t>
  </si>
  <si>
    <t>Tyisha and Station Road Community Hub / Goods Shed Llanelli</t>
  </si>
  <si>
    <t>Neath Transport Hub</t>
  </si>
  <si>
    <t>Crown Packaging, Neath (loan)</t>
  </si>
  <si>
    <t>Crown Packaging, Neath (grant)</t>
  </si>
  <si>
    <t>Neath Town Centre Redevelopment</t>
  </si>
  <si>
    <t xml:space="preserve">Regeneration - South East </t>
  </si>
  <si>
    <t>Thematics Urban Property Enhancement/Urban Living Grant</t>
  </si>
  <si>
    <t>Box Works</t>
  </si>
  <si>
    <t>Brynmawr/ Nantyglo Development Study and Masterplan</t>
  </si>
  <si>
    <t>Llanhileth Pit Head Baths</t>
  </si>
  <si>
    <t>Ebbw Vale Placemaking Plan</t>
  </si>
  <si>
    <t>Brynmawr Regeneration Programme (NMC site)</t>
  </si>
  <si>
    <t>11 Nolton Street</t>
  </si>
  <si>
    <t>Master Plan - incl Strategic Station Hub and Transport Interchange</t>
  </si>
  <si>
    <t>Park Lane</t>
  </si>
  <si>
    <t>Pentrebane Street</t>
  </si>
  <si>
    <t>Butetown Creative Hub</t>
  </si>
  <si>
    <t>SRBC/ Tudor Street Improvements</t>
  </si>
  <si>
    <t>The Cross, Caldicot</t>
  </si>
  <si>
    <t>Caldicott Town Centre</t>
  </si>
  <si>
    <t>Caldicott Enterprise Hub</t>
  </si>
  <si>
    <t>Ringland Hub</t>
  </si>
  <si>
    <t>Chartist Tower</t>
  </si>
  <si>
    <t>Market Arcade - Property Acquisition and Communal areas</t>
  </si>
  <si>
    <t>Market Arcade - internal works</t>
  </si>
  <si>
    <t>Northern Gateway Masterplan</t>
  </si>
  <si>
    <t>Indoor Market Loan</t>
  </si>
  <si>
    <t>Information Station</t>
  </si>
  <si>
    <t>Growing Connections - Taff Vale Bridge</t>
  </si>
  <si>
    <t>Horticultural Garden</t>
  </si>
  <si>
    <t>Goods Shed, Barry</t>
  </si>
  <si>
    <t xml:space="preserve">Regeneration Green Infrastructure -Mid </t>
  </si>
  <si>
    <t>Growing Newtown</t>
  </si>
  <si>
    <t>Lampeter Town Centre</t>
  </si>
  <si>
    <t>Regeneration-Green Infrastructure -North</t>
  </si>
  <si>
    <t>Shotton Sustainable Travel Enhancement</t>
  </si>
  <si>
    <t>Bangor City Centre, Urban Green Infr</t>
  </si>
  <si>
    <t>Greening Rhyl</t>
  </si>
  <si>
    <t>Llanelli Library Green Wall</t>
  </si>
  <si>
    <t>Carregamman Car Park, Ammanford Enhancements</t>
  </si>
  <si>
    <t xml:space="preserve">Plaza, Port Talbot </t>
  </si>
  <si>
    <t>Haverfordwest Our Green Town</t>
  </si>
  <si>
    <t xml:space="preserve">Dragon Hotel, Swansea </t>
  </si>
  <si>
    <t xml:space="preserve">Green Roof Bin Shelters, Swansea </t>
  </si>
  <si>
    <t>Potters Wheel, Swansea Green Wall</t>
  </si>
  <si>
    <t>Urban Village, Swansea Green Roof</t>
  </si>
  <si>
    <t>Regeneration Green Infrastructure- SE</t>
  </si>
  <si>
    <t xml:space="preserve">Sunnyside, Bridgend </t>
  </si>
  <si>
    <t>Former Police Station &amp; Magistrates Court, Mountain Road, Caerphilly</t>
  </si>
  <si>
    <t>Tudor Street, Cardiff Business Environmental Improvements</t>
  </si>
  <si>
    <t>Caldicot Town Centre Green Connections</t>
  </si>
  <si>
    <t>Green City Centre, Newport</t>
  </si>
  <si>
    <t>Pretty Ponty, Pontypridd</t>
  </si>
  <si>
    <t>Barry Greening, Growing, Connected</t>
  </si>
  <si>
    <t>A487 Dyfi Bridge</t>
  </si>
  <si>
    <t xml:space="preserve">Political and statutory commitment the Orders were made 13 Jan 2020 </t>
  </si>
  <si>
    <t>Contract in negotiation - MA to Minister for agreement of spend before construction can commence in 2020</t>
  </si>
  <si>
    <t>A55 Abergwyngregyn to Tai'r Meibion</t>
  </si>
  <si>
    <t>Political commitment made on 27 Feb confirming construction would start in March.</t>
  </si>
  <si>
    <t>Implications of Covid-19 on programme and budget now being reviewed with a revised contract award - MA to go to Minister for final sign off</t>
  </si>
  <si>
    <t>A40 Llandewi Velfrey to Penblewin</t>
  </si>
  <si>
    <t>Public Local Inquiry held - awaiting Inspectors report, subject to the Minister's decision as to whether or not to make the draft Statutory Orders MA due to go to the Minister in the Autumn</t>
  </si>
  <si>
    <t>Subject to Minister's decision contract can be procured</t>
  </si>
  <si>
    <t>Early 2021</t>
  </si>
  <si>
    <t>A465 Sec 5 &amp; 6 Hirwaun to Dowlais Top</t>
  </si>
  <si>
    <t>Preferred bidder announced - MIM contract so the cost will be after construction not during and will run for 30 yrs - £600m is the capital equivalent but will be paid for by revenue</t>
  </si>
  <si>
    <t>MIM - £600m is the capital equivalent but will be paid for by revenue over 30yrs</t>
  </si>
  <si>
    <t>3 major Pinch Point schemes across the Strategic road network</t>
  </si>
  <si>
    <t>Political announcements made in Dec 2016</t>
  </si>
  <si>
    <t>Late 2020</t>
  </si>
  <si>
    <t>Late 2021</t>
  </si>
  <si>
    <t>NHS Health Board/Trust</t>
  </si>
  <si>
    <t>Project</t>
  </si>
  <si>
    <t>Commentary</t>
  </si>
  <si>
    <t>Indicative Values  £M</t>
  </si>
  <si>
    <t>AT BUSINESS CASE STAGE</t>
  </si>
  <si>
    <t>R001</t>
  </si>
  <si>
    <t>Cardiff and Vale UHB</t>
  </si>
  <si>
    <t>Wellbeing Hub at Penarth</t>
  </si>
  <si>
    <t>BAM</t>
  </si>
  <si>
    <t>R002</t>
  </si>
  <si>
    <t>Wellbeing Hub at Maelfa</t>
  </si>
  <si>
    <t>Willmott Dixon</t>
  </si>
  <si>
    <t>R004</t>
  </si>
  <si>
    <t>Aneurin Bevan UHB</t>
  </si>
  <si>
    <t>Wellbeing Hub at Tredegar</t>
  </si>
  <si>
    <t>KIER</t>
  </si>
  <si>
    <t>R005</t>
  </si>
  <si>
    <t>Wellbeing Hub at Newport</t>
  </si>
  <si>
    <t>In OBC development</t>
  </si>
  <si>
    <t>R006</t>
  </si>
  <si>
    <t>Hywel Dda University HB</t>
  </si>
  <si>
    <t>Wellbeing hub at Cross Hands</t>
  </si>
  <si>
    <t>R007</t>
  </si>
  <si>
    <t>UHW Hybrid theatre and MTC theatre</t>
  </si>
  <si>
    <t>R008</t>
  </si>
  <si>
    <t>Satellite Radiotherapy at NHH</t>
  </si>
  <si>
    <t>R009</t>
  </si>
  <si>
    <t>Genomics Ptnrshp Wales</t>
  </si>
  <si>
    <t>Interserve</t>
  </si>
  <si>
    <t>R010</t>
  </si>
  <si>
    <t>Breast Care Unit, YYF</t>
  </si>
  <si>
    <t>R011</t>
  </si>
  <si>
    <t>Radiopharmacy</t>
  </si>
  <si>
    <t>SCP</t>
  </si>
  <si>
    <t>Indicative Values £M</t>
  </si>
  <si>
    <t>N001</t>
  </si>
  <si>
    <t>Betsi Cadwaladwr UHB</t>
  </si>
  <si>
    <t>Ablett Unit</t>
  </si>
  <si>
    <t>N002</t>
  </si>
  <si>
    <t>Wellbeing Hub @ Park View</t>
  </si>
  <si>
    <t>N003</t>
  </si>
  <si>
    <t>Health &amp; Wellbeing Centre @ CRI</t>
  </si>
  <si>
    <t>N004</t>
  </si>
  <si>
    <t>North Denbigh CHS, Rhyl</t>
  </si>
  <si>
    <t>N005</t>
  </si>
  <si>
    <t>Wrexham Maelor Continuity Works</t>
  </si>
  <si>
    <t>IHP</t>
  </si>
  <si>
    <t>Organisation</t>
  </si>
  <si>
    <t>Flintshire County Council</t>
  </si>
  <si>
    <t>Ysgol Glan Aber</t>
  </si>
  <si>
    <t>Urdd Gobaith Cymru</t>
  </si>
  <si>
    <t>Llangrannog</t>
  </si>
  <si>
    <t>Glan Llyn Canolfan Hyfforddi</t>
  </si>
  <si>
    <t>Glan Llyn Isa</t>
  </si>
  <si>
    <t>Band B</t>
  </si>
  <si>
    <t>Gower College Swansea</t>
  </si>
  <si>
    <t>Sketty Hall</t>
  </si>
  <si>
    <t>Band A</t>
  </si>
  <si>
    <t>Carmarthenshire County Council</t>
  </si>
  <si>
    <t>Ysgol Gynradd Gorslas</t>
  </si>
  <si>
    <t>Ysgol Rhys Pritchard</t>
  </si>
  <si>
    <t>Gwynedd County Council</t>
  </si>
  <si>
    <t>Bangor Catchment Area</t>
  </si>
  <si>
    <t>Ysgol Pembrey</t>
  </si>
  <si>
    <t>Ysgol y Castell</t>
  </si>
  <si>
    <t>Neath Port Talbot County Borough Council</t>
  </si>
  <si>
    <t>Cefn Saeson</t>
  </si>
  <si>
    <t>Ysgol Gymraeg Ystalyfera - Bro Dur</t>
  </si>
  <si>
    <t>Rhondda Cynon Taf County Borough Council</t>
  </si>
  <si>
    <t>Hirwaun/Penderyn</t>
  </si>
  <si>
    <t>Swansea (City &amp; County of)</t>
  </si>
  <si>
    <t>EOTAS</t>
  </si>
  <si>
    <t>Vale of Glamorgan Council</t>
  </si>
  <si>
    <t>Whitmore</t>
  </si>
  <si>
    <t>Bro Morgannwg</t>
  </si>
  <si>
    <t>Bridgend College</t>
  </si>
  <si>
    <t>STEAM Academy</t>
  </si>
  <si>
    <t>Pembrokeshire College</t>
  </si>
  <si>
    <t>Increase refectory and social space</t>
  </si>
  <si>
    <t>Ynys Mon Cyngor Sir</t>
  </si>
  <si>
    <t>Ysgol Esceifiog, Gaerwen</t>
  </si>
  <si>
    <t>Blaenau Gwent County Borough Council</t>
  </si>
  <si>
    <t>Swffryd Flying Start</t>
  </si>
  <si>
    <t>Blaina ICC</t>
  </si>
  <si>
    <t>Caerphilly County Borough Council</t>
  </si>
  <si>
    <t>Cwm Gwyddon</t>
  </si>
  <si>
    <t>The City of Cardiff Council</t>
  </si>
  <si>
    <t xml:space="preserve"> St Paul's Church in Wales</t>
  </si>
  <si>
    <t xml:space="preserve">Ysgol y Faenol </t>
  </si>
  <si>
    <t>Ysgol Llanllechid</t>
  </si>
  <si>
    <t>Merthyr Tydfil County Borough Council</t>
  </si>
  <si>
    <t>Pant Primary School</t>
  </si>
  <si>
    <t>Welsh Medium Provision - YGG Llanhari</t>
  </si>
  <si>
    <t>Hollies Playgroup and AfterSchool Club, Gwauncelyn Primary School</t>
  </si>
  <si>
    <t>Wrexham County Council</t>
  </si>
  <si>
    <t xml:space="preserve">Welsh Medium Provision - Ysgol Bro Alun </t>
  </si>
  <si>
    <t xml:space="preserve">Gurnos Community Hub Zone </t>
  </si>
  <si>
    <t>Creative Clinic Arts &amp; media Centre</t>
  </si>
  <si>
    <t>Bridgend County Borough Council</t>
  </si>
  <si>
    <t xml:space="preserve">Brynteg School - East Hub </t>
  </si>
  <si>
    <t>Cardiff and Vale College</t>
  </si>
  <si>
    <t>Coleg y Cymoedd</t>
  </si>
  <si>
    <t>Y Ddwylan</t>
  </si>
  <si>
    <t>Bynea</t>
  </si>
  <si>
    <t xml:space="preserve">Saron </t>
  </si>
  <si>
    <t>Ceredigion County Council</t>
  </si>
  <si>
    <t xml:space="preserve">Pontrhydfendigaid </t>
  </si>
  <si>
    <t>Ysgol Castell-nedd</t>
  </si>
  <si>
    <t>Gnoll Primary</t>
  </si>
  <si>
    <t>Llanharan Primary</t>
  </si>
  <si>
    <t>Parc Lewis Primary</t>
  </si>
  <si>
    <t>Sea View Primary</t>
  </si>
  <si>
    <t>Menevia</t>
  </si>
  <si>
    <t>Menevia - St Joseph's Primary School</t>
  </si>
  <si>
    <t>Powys County Council</t>
  </si>
  <si>
    <t>Powys County Council - St Michaels</t>
  </si>
  <si>
    <t>Wrexham County Council - Bronington</t>
  </si>
  <si>
    <t>Ysgol a Wern</t>
  </si>
  <si>
    <t>YGG Pontardawe</t>
  </si>
  <si>
    <t>Pwllheli Community Education Centre (Ysgol Y Cymerau)</t>
  </si>
  <si>
    <t xml:space="preserve">Ysgol Gymraeg Bro Ogwr </t>
  </si>
  <si>
    <t>Croesty Primary</t>
  </si>
  <si>
    <t xml:space="preserve">Ysgol Bro Alun </t>
  </si>
  <si>
    <t>Ysgol Y Tywyn</t>
  </si>
  <si>
    <t>Glyncoed new setting</t>
  </si>
  <si>
    <t>Ysgol Cynwyd Sant</t>
  </si>
  <si>
    <t>Welsh Medium Provision - Ysgol y Castell</t>
  </si>
  <si>
    <t>Gorslas</t>
  </si>
  <si>
    <t xml:space="preserve">Ysgol Beuno Sant </t>
  </si>
  <si>
    <t>Ysgol Bro Tryweryn</t>
  </si>
  <si>
    <t>Newport City Council</t>
  </si>
  <si>
    <t>Additional facilities at Ringland FS setting</t>
  </si>
  <si>
    <t>Waunceirch</t>
  </si>
  <si>
    <t>Pembrokeshire County Council</t>
  </si>
  <si>
    <t xml:space="preserve">Refurb Science block of Former Pembroke School &amp; work with Ysgol Harri Tudur &amp; Lesiure centre to create a vocational curriculum centre </t>
  </si>
  <si>
    <t>Dechrau Disglair, Ysgol Dyffryn y Glowyr</t>
  </si>
  <si>
    <t>Oakfield Primary</t>
  </si>
  <si>
    <t>St Fagan's CiW Primary</t>
  </si>
  <si>
    <t>Ysgol Dyffryn y Glowyr</t>
  </si>
  <si>
    <t>Barker's Lane Primary</t>
  </si>
  <si>
    <t xml:space="preserve">YGG Llantrisant </t>
  </si>
  <si>
    <t>Torfaen County Borough Council</t>
  </si>
  <si>
    <t>Ysgol Panteg</t>
  </si>
  <si>
    <t xml:space="preserve"> Gladstone Primary School</t>
  </si>
  <si>
    <t xml:space="preserve"> Llanfair Primary School</t>
  </si>
  <si>
    <t>Ysgol y Graig</t>
  </si>
  <si>
    <t>Ysgol Cymerau</t>
  </si>
  <si>
    <t>Welshpool High School</t>
  </si>
  <si>
    <t>Pendrecotre High School</t>
  </si>
  <si>
    <t>Ysgol y Graig Primary School</t>
  </si>
  <si>
    <t>Remodel Pillgwenlly FS setting</t>
  </si>
  <si>
    <t>Ffynnon Taf Primary School, Taf's Well - New Hall &amp; Community room</t>
  </si>
  <si>
    <t>Fenton Primary</t>
  </si>
  <si>
    <t>Welsh Medium Provision - YGG Ynyswen</t>
  </si>
  <si>
    <t>Henry Richard 3-16 School</t>
  </si>
  <si>
    <t>Denbighshire County Council</t>
  </si>
  <si>
    <t>Little Acorns / Oaktree ICC</t>
  </si>
  <si>
    <t xml:space="preserve">Ysgol Hendre </t>
  </si>
  <si>
    <t>Caernarfon - Maesincla</t>
  </si>
  <si>
    <t>Borras Community Primary School</t>
  </si>
  <si>
    <t>New Welsh medium school</t>
  </si>
  <si>
    <t>Garden Village Community Centre</t>
  </si>
  <si>
    <t>Marford Playgroup</t>
  </si>
  <si>
    <t xml:space="preserve">Ruabon Community </t>
  </si>
  <si>
    <t>St Mary's School</t>
  </si>
  <si>
    <t>Cefn Mawr / Min Y Ddol School</t>
  </si>
  <si>
    <t>Ysgol Y Waun Chirk</t>
  </si>
  <si>
    <t>Chirk Pentre</t>
  </si>
  <si>
    <t>Queensferry - Community learning rooms and sports activity</t>
  </si>
  <si>
    <t>Welsh Medium Provision - YGG Tyle'r Ynn</t>
  </si>
  <si>
    <t>Ysgol Pennant</t>
  </si>
  <si>
    <t>Little Acorns, Crossgates</t>
  </si>
  <si>
    <t>CM Rhayader</t>
  </si>
  <si>
    <t>Guilsfield CP School</t>
  </si>
  <si>
    <t>Dragon Tots, Treorchy</t>
  </si>
  <si>
    <t xml:space="preserve"> Welsh medium day nursery</t>
  </si>
  <si>
    <t>Abbey Primary</t>
  </si>
  <si>
    <t xml:space="preserve">YGG Tirdeunaw </t>
  </si>
  <si>
    <t>YGG Tan y lan</t>
  </si>
  <si>
    <t xml:space="preserve">YG Gwyr </t>
  </si>
  <si>
    <t>Borras Primary</t>
  </si>
  <si>
    <t>Adult Learning Wales</t>
  </si>
  <si>
    <t>Bryn Menai</t>
  </si>
  <si>
    <t>Welsh Medium Provision - Ysgol Glanrafon</t>
  </si>
  <si>
    <t>Welsh Medium Provision - YGG Aberdar</t>
  </si>
  <si>
    <t>Ysgol Gyfun Gwynllyw</t>
  </si>
  <si>
    <t>Newport - Charles Williams CiW School</t>
  </si>
  <si>
    <t xml:space="preserve">Property Development Fund 
SME home builders can access affordable development financing through the Welsh Government's Wales Property Development Fund (WPDF). The scheme provides financing, via DBW, to SMEs for sites which have already passed the planning stages, and where the developers need capital for the construction phase.  
</t>
  </si>
  <si>
    <t>WPDF has a budget of £40m, which will be recycled over the next 15 years.</t>
  </si>
  <si>
    <t xml:space="preserve">The Wales Stalled Sites Fund (WSSF) is designed to assist in creating and promoting development opportunities to SME construction companies, unlocking sites which provide wider benefits to the local communities in which they are located. WSSF is designed to provide early intervention in a development to support works such as for groundwork, infrastructure improvement or simply assisting with cash flow.   </t>
  </si>
  <si>
    <t>£40m to be recycled for 15 years.</t>
  </si>
  <si>
    <t>£25m</t>
  </si>
  <si>
    <t>£66m</t>
  </si>
  <si>
    <t xml:space="preserve">Riverside Newtown -Development Fund </t>
  </si>
  <si>
    <t>n/a</t>
  </si>
  <si>
    <t>Various</t>
  </si>
  <si>
    <t>St Brides Major Primary School - Staff Room Replacement</t>
  </si>
  <si>
    <t>Southways Replace fixed vanity units, basins and plumbing/TMV valves Southway</t>
  </si>
  <si>
    <t>April to Dec 2020</t>
  </si>
  <si>
    <t>Llanmaes Flood Management Scheme</t>
  </si>
  <si>
    <t xml:space="preserve">LTF M4 to Cardiff Airport Transport Network Scheme </t>
  </si>
  <si>
    <t>Core Active Travel Fund allocation</t>
  </si>
  <si>
    <t xml:space="preserve">LTNF Electronic Bus Stop Information Displays </t>
  </si>
  <si>
    <t xml:space="preserve">LTNF Strategic Bus Stop Upgrades - Barry </t>
  </si>
  <si>
    <t xml:space="preserve">Local Sustainable Transport COVID Response </t>
  </si>
  <si>
    <t xml:space="preserve">Waste Grant </t>
  </si>
  <si>
    <t>Eastern Shelter Resurface Roof</t>
  </si>
  <si>
    <t>Upgrade of CCTV system</t>
  </si>
  <si>
    <t>TRI Thematic Grants Programme</t>
  </si>
  <si>
    <t>TRI Thematic Grants Programme - potential repurpose of funding for COVID recovery</t>
  </si>
  <si>
    <t>Aug 20 -Oct 20</t>
  </si>
  <si>
    <t>Nov 20 - Dec 20</t>
  </si>
  <si>
    <t>Vale Enterprise Centre New Windows</t>
  </si>
  <si>
    <t>Internal</t>
  </si>
  <si>
    <t xml:space="preserve">Economic Stimulus Grant </t>
  </si>
  <si>
    <t>Both in house and external</t>
  </si>
  <si>
    <t>Barry Island and Cosmeston Toilets</t>
  </si>
  <si>
    <t xml:space="preserve">Electoral Reform Grant </t>
  </si>
  <si>
    <t> N/A</t>
  </si>
  <si>
    <t>Court Road Depot - Survey, Feasibility and Infrastructure Budget</t>
  </si>
  <si>
    <t>Core ICT Network Infrastructure Upgrade</t>
  </si>
  <si>
    <t>Hwb Programme</t>
  </si>
  <si>
    <t>Economic Infrastructure - Property</t>
  </si>
  <si>
    <t>Cwrt Y Gollen - Design
Services</t>
  </si>
  <si>
    <t>Rhyd Y Blew - Construction
Works</t>
  </si>
  <si>
    <t>Rhyd Y Blew - Enabling Works
Works</t>
  </si>
  <si>
    <t>Demolition of Mold Rd &amp; Station Approach properties, Wrexham 
Works</t>
  </si>
  <si>
    <t>New Business Units at Offa's Dyke Business Park 
Services</t>
  </si>
  <si>
    <t>New Business Units at Offa's Dyke Business Park 
Works</t>
  </si>
  <si>
    <t>New Business Units at Treowain Enterprise Park
Services</t>
  </si>
  <si>
    <t>New Business Units at Treowain Enterprise Park
Works</t>
  </si>
  <si>
    <t>Advanced Technology Research Centre (ATRC), Deeside
Services</t>
  </si>
  <si>
    <t>Advanced Technology Research Centre (ATRC), Deeside
Works</t>
  </si>
  <si>
    <t xml:space="preserve">      £8-9,000,000</t>
  </si>
  <si>
    <t>IHP core grant and loan for social housing delivery via Modern Methods of Construction (not traditional build) - grant and loan awards before end March 2021. Finance awarded to RSL and local authorities Likely that bulk of works will be undertaken in from April 2021 onwards over a number of years.</t>
  </si>
  <si>
    <t>Social Housing Grant - Finance awarded to RSL and local authorities at maximum of 58% (£66m is the 58% cost so contract amount to be higher)</t>
  </si>
  <si>
    <t xml:space="preserve">Visibility of short term (6-12months) workflow in the Welsh public sector </t>
  </si>
  <si>
    <t>Highways Engineering/WG Grant</t>
  </si>
  <si>
    <t>Flooding and Environmental/Capital</t>
  </si>
  <si>
    <t>Engineering and Environmental</t>
  </si>
  <si>
    <t>City Deal Projects</t>
  </si>
  <si>
    <t>Supply Chain Partner (SCP)</t>
  </si>
  <si>
    <t>Highways/Transport</t>
  </si>
  <si>
    <t>Design inhouse /external</t>
  </si>
  <si>
    <t>7. Next Bikes - Electric bikes docking / charging stations (Penarth Area)</t>
  </si>
  <si>
    <t>8. Bus Shelter renewal - various locations.</t>
  </si>
  <si>
    <t>9. St. Athan Cycleway / Footway - Feasibility / Concept Design</t>
  </si>
  <si>
    <t>10. Barry - Gladstone Road to Biglis Roundabout AT - Feasibility / Concept Design</t>
  </si>
  <si>
    <t>11. Cowbridge - Darren Farm to Westgate AT - Feasibility / Concept Design</t>
  </si>
  <si>
    <t>12. Llantwit Major - Interchange to Llanmaes Road - Feasibility / Concept Design</t>
  </si>
  <si>
    <t>13. Town Centre Regeneration Strategy - Detailed Design &amp; Implementation</t>
  </si>
  <si>
    <t>15. Waycock Cross to Wales Airport - Cycleway / Footway - Feasibility / Detailed Design</t>
  </si>
  <si>
    <t>16. Waste Transfer Station - Detailed Design &amp; Project Management</t>
  </si>
  <si>
    <t>In -house / External - SEWHF</t>
  </si>
  <si>
    <t>Oaktree Children's Centre</t>
  </si>
  <si>
    <t xml:space="preserve">Internal </t>
  </si>
  <si>
    <t>Child care Provision - Denbigh</t>
  </si>
  <si>
    <t>South East Wales Highways and Civil Engineering Framework Agreement 2020-2023 - Pipeline</t>
  </si>
  <si>
    <t>No.</t>
  </si>
  <si>
    <t>Date</t>
  </si>
  <si>
    <t>Authority</t>
  </si>
  <si>
    <t xml:space="preserve">Lot </t>
  </si>
  <si>
    <t>Contract Option</t>
  </si>
  <si>
    <t xml:space="preserve">Selection Process </t>
  </si>
  <si>
    <t>Description of works</t>
  </si>
  <si>
    <t>Estimated Mini-Comp Start Date</t>
  </si>
  <si>
    <t>Estimated Mini-Comp End Date</t>
  </si>
  <si>
    <t>Estimate £ of Works</t>
  </si>
  <si>
    <t>Expected start date</t>
  </si>
  <si>
    <t>Estimated Construction period</t>
  </si>
  <si>
    <t>Last Updated on SEWH</t>
  </si>
  <si>
    <t>Last Updated by RCT PM</t>
  </si>
  <si>
    <t>RCT</t>
  </si>
  <si>
    <t>NEC Short Form</t>
  </si>
  <si>
    <t>B</t>
  </si>
  <si>
    <t>4wks</t>
  </si>
  <si>
    <t>Holly Street, Rhydyfelin - Zebra crossing</t>
  </si>
  <si>
    <t>NEC Option B</t>
  </si>
  <si>
    <t>A4119 Groes Faen - puffin crossing</t>
  </si>
  <si>
    <t>4 wks</t>
  </si>
  <si>
    <t>B4275 Bronallt Tce, Abercwmboi - culvert replacement</t>
  </si>
  <si>
    <t>B4275 Quarter Mile Rd, Abercynon - highway drainage</t>
  </si>
  <si>
    <t>8wks</t>
  </si>
  <si>
    <t xml:space="preserve">Taff Trail re-alignment </t>
  </si>
  <si>
    <t>20 wks</t>
  </si>
  <si>
    <t>Dyfodwg Street Footbridge</t>
  </si>
  <si>
    <t>16 wks</t>
  </si>
  <si>
    <t>Savannah Bridge</t>
  </si>
  <si>
    <t>Darren Ddu Bridge infilling</t>
  </si>
  <si>
    <t>8 weeks</t>
  </si>
  <si>
    <t>NEC Option A</t>
  </si>
  <si>
    <t xml:space="preserve">Brook Street Bridge </t>
  </si>
  <si>
    <t>44 weeks</t>
  </si>
  <si>
    <t>Porth P&amp;R phase 3</t>
  </si>
  <si>
    <t xml:space="preserve">24 weeks </t>
  </si>
  <si>
    <t>A4119 roundabout, Tonyrefail</t>
  </si>
  <si>
    <t>42 weeks</t>
  </si>
  <si>
    <t>Guto Square</t>
  </si>
  <si>
    <t>12wks</t>
  </si>
  <si>
    <t>A4119 dualling Llantrisant to Coed Ely advanced works</t>
  </si>
  <si>
    <t>Brecon Rd, Hirwaun Pedestrian crossing</t>
  </si>
  <si>
    <t>A4061 Rhigos Rd, Hirwaun - 3no. Culverts repair/replacement</t>
  </si>
  <si>
    <t>A4059 Aberdare Flooding Resilience Works</t>
  </si>
  <si>
    <t>A4059 Aberdare Bypass filter/carrier drain upgrade</t>
  </si>
  <si>
    <t>A4119 Coed Ely to Tonypandy - filter/carrier darin upgrade</t>
  </si>
  <si>
    <t>A4058 Dinas to Llwynypia - filter/carrier darin upgrade</t>
  </si>
  <si>
    <t>Rhondda Fach Phase 1</t>
  </si>
  <si>
    <t>32 wks</t>
  </si>
  <si>
    <t>Rhondda Fach Phase 2</t>
  </si>
  <si>
    <t>Windsor Place Footbridge</t>
  </si>
  <si>
    <t xml:space="preserve">Llanharan active travel route </t>
  </si>
  <si>
    <t>Talbot Green to Llanharan</t>
  </si>
  <si>
    <t>Abernant Tunnel Link</t>
  </si>
  <si>
    <t>20wks</t>
  </si>
  <si>
    <t>New Rheolau Bridge</t>
  </si>
  <si>
    <t>16 weeks</t>
  </si>
  <si>
    <t>Llanharan Railway Footbridge Replacement</t>
  </si>
  <si>
    <t>26 weeks</t>
  </si>
  <si>
    <t>Nant Gelliwion Bridge Replacement</t>
  </si>
  <si>
    <t>12 weeks</t>
  </si>
  <si>
    <t>Castle Inn Footbridge</t>
  </si>
  <si>
    <t>20 weeks</t>
  </si>
  <si>
    <t>Penydarren Tramroad bridge</t>
  </si>
  <si>
    <t>Nant Cwmparc Cantilever</t>
  </si>
  <si>
    <t>Berw Road Bridge Refurbishment</t>
  </si>
  <si>
    <t>tbc</t>
  </si>
  <si>
    <t>Imperial Bridge, Porth Refurbishment</t>
  </si>
  <si>
    <t>Carriageway Surface Treatments 2021/22</t>
  </si>
  <si>
    <t>52 weeks</t>
  </si>
  <si>
    <t>Carriageway Investment Sept 20</t>
  </si>
  <si>
    <t>14 weeks</t>
  </si>
  <si>
    <t>Carriageway Investment Jan 21</t>
  </si>
  <si>
    <t>Carriageway Investment Apr 21</t>
  </si>
  <si>
    <t>Glenboi Pumping Station</t>
  </si>
  <si>
    <t>Treorchy Park and ride</t>
  </si>
  <si>
    <t>Llwynypia Park and Ride</t>
  </si>
  <si>
    <t>llantrisant Rd Tonyrefail</t>
  </si>
  <si>
    <t>6 weeks</t>
  </si>
  <si>
    <t>Llantrisant SRIC</t>
  </si>
  <si>
    <t>Hirwaun school drop off car park</t>
  </si>
  <si>
    <t>Bridgend Rd, Llanharan Ped crossing</t>
  </si>
  <si>
    <t>4 weeks</t>
  </si>
  <si>
    <t>Treochy FAS Phase 1 Cemetery Rd</t>
  </si>
  <si>
    <t>Pentre FAS</t>
  </si>
  <si>
    <t>Cwmaman PH 2</t>
  </si>
  <si>
    <t>10 weeks</t>
  </si>
  <si>
    <t>Nant Gwarw Ph 2</t>
  </si>
  <si>
    <t>Oaklands Terrace Cilfynydd</t>
  </si>
  <si>
    <t>Abertonllwyd Rd, Treherbert</t>
  </si>
  <si>
    <t>Treochy FAS Phase 2 Column Street</t>
  </si>
  <si>
    <t>Cwmbach - Phase 2</t>
  </si>
  <si>
    <t xml:space="preserve">Victor St and Kingcraft St Inlets </t>
  </si>
  <si>
    <t xml:space="preserve">10 weeks </t>
  </si>
  <si>
    <t>Painters Row Inlet, Treherbert</t>
  </si>
  <si>
    <t>2 weeks</t>
  </si>
  <si>
    <t xml:space="preserve">Granville Terrace </t>
  </si>
  <si>
    <t xml:space="preserve">8 weeks </t>
  </si>
  <si>
    <t>Ynyshir Community Route Landslip Remediation</t>
  </si>
  <si>
    <t>Bodringallt Bridge Infilling</t>
  </si>
  <si>
    <t>Craig Las Bridge</t>
  </si>
  <si>
    <t>Hopkinstown River Wall Phase 2</t>
  </si>
  <si>
    <t>Ynys Meurig Bridge Refurbishment</t>
  </si>
  <si>
    <t>A4059 Crossing and Footbridge, Aberdare</t>
  </si>
  <si>
    <t>24 weeks</t>
  </si>
  <si>
    <t>Ty'n y Bryn Culvert and Footbridge</t>
  </si>
  <si>
    <t>Gelligaled Footbridge Refurbishment</t>
  </si>
  <si>
    <t>Tonypandy River Wall</t>
  </si>
  <si>
    <t xml:space="preserve">Blaencwm Road R/Wall </t>
  </si>
  <si>
    <t>Retaining Wall  Repairs</t>
  </si>
  <si>
    <t>Projects in Pipeline</t>
  </si>
  <si>
    <t>Estimated value of works in pipeline:</t>
  </si>
  <si>
    <t>Projects exceeding SEWHF £10 million value</t>
  </si>
  <si>
    <t>A4119 dualling (Llantrisant Business Park to Coed Ely</t>
  </si>
  <si>
    <t>80 weeks</t>
  </si>
  <si>
    <t>Cynon Gateway North</t>
  </si>
  <si>
    <t>78 weeks</t>
  </si>
  <si>
    <t>100 weeks</t>
  </si>
  <si>
    <t>Lot 2</t>
  </si>
  <si>
    <t>Lot 5</t>
  </si>
  <si>
    <t>Lot 7</t>
  </si>
  <si>
    <t xml:space="preserve">Lot 8 </t>
  </si>
  <si>
    <t>Lot 9</t>
  </si>
  <si>
    <t>Strategic Projects (Highway related)</t>
  </si>
  <si>
    <t>Strategic Projects (Flood Risk Management)</t>
  </si>
  <si>
    <t>Highways Technical Services (Highway Maintenance &amp; Structures)</t>
  </si>
  <si>
    <t>YG Rhydywaun (new block incl sports hall)</t>
  </si>
  <si>
    <t>Circa £12,000,000</t>
  </si>
  <si>
    <t>Aberdar Primary School (extension)</t>
  </si>
  <si>
    <t>Fynnon Taff Primary School (extension)</t>
  </si>
  <si>
    <t>Circa £2,800,000</t>
  </si>
  <si>
    <t>Cwmlai Primary School (extension)</t>
  </si>
  <si>
    <t>£1,850,00</t>
  </si>
  <si>
    <t>Bryn Pica Eco Park (4 units and infrastructure)</t>
  </si>
  <si>
    <t>Circa £16,000,000</t>
  </si>
  <si>
    <t>Subject to funding</t>
  </si>
  <si>
    <t>Maintenance Framework</t>
  </si>
  <si>
    <t>Salix Replacement Works</t>
  </si>
  <si>
    <t>Public Lighting:</t>
  </si>
  <si>
    <t>Varteg Road FRM Scheme</t>
  </si>
  <si>
    <t>Caenant Terrace FRM Scheme</t>
  </si>
  <si>
    <t>Grandison Brook FRM Scheme</t>
  </si>
  <si>
    <t>Rock Street FRM Scheme</t>
  </si>
  <si>
    <t>Drainage:</t>
  </si>
  <si>
    <t>MREC Redevelopment</t>
  </si>
  <si>
    <t>Waste Infrastructure / Capital:</t>
  </si>
  <si>
    <t>Marine / Confined Space Works</t>
  </si>
  <si>
    <t>Ground Investigations</t>
  </si>
  <si>
    <t>Bridge Strengthening</t>
  </si>
  <si>
    <t>Routine Bridge Maintenance</t>
  </si>
  <si>
    <t>Active Travel Cycle Paths</t>
  </si>
  <si>
    <t>Unadopted Structure Repairs / Demolition</t>
  </si>
  <si>
    <t>EV Charging Infrastructure</t>
  </si>
  <si>
    <t>Pontrhydyfen Edge Failures</t>
  </si>
  <si>
    <t>Bryn to Goytre Cycleway</t>
  </si>
  <si>
    <t>Cadoxton Highway Improvements</t>
  </si>
  <si>
    <t>Pontardawe Embankment Failure</t>
  </si>
  <si>
    <t>Newbridge Road Bridge</t>
  </si>
  <si>
    <t>Norton Terrace Retaining Wall</t>
  </si>
  <si>
    <t>Cymmer Bypass</t>
  </si>
  <si>
    <t>Port Talbot Bus Station</t>
  </si>
  <si>
    <t>Harbourside</t>
  </si>
  <si>
    <t>Briton Ferry Dock</t>
  </si>
  <si>
    <t xml:space="preserve">Cimla / Eastland Road Junction </t>
  </si>
  <si>
    <t>Additional Engineering Projects:</t>
  </si>
  <si>
    <t>Caerphilly Coach Bay</t>
  </si>
  <si>
    <t>Cwmcarn Forest:  Lakeside improvements &amp; Car Park Enhancement</t>
  </si>
  <si>
    <t>TRI Variation: Public space improvements, covid measures</t>
  </si>
  <si>
    <t>Town Centres</t>
  </si>
  <si>
    <t xml:space="preserve">Cyfarthfa Leat lining </t>
  </si>
  <si>
    <t>Highways Congestion Improvement Schemes</t>
  </si>
  <si>
    <t xml:space="preserve">Road Bridge Masonry repairs </t>
  </si>
  <si>
    <t>But stop improvements</t>
  </si>
  <si>
    <t>10. Nant yr Odyn culvert repairs</t>
  </si>
  <si>
    <t>9. Gresham Place culvert repairs</t>
  </si>
  <si>
    <t>8. Fiddlers Elbow culvert repairs, Quakers Yard</t>
  </si>
  <si>
    <t>7. Plymouth Feeder , Pentrebach</t>
  </si>
  <si>
    <t>6. Plantation Cottages, culvert replacement</t>
  </si>
  <si>
    <t>5. Llwyn yr Eos culvert repairs, Abercanaid</t>
  </si>
  <si>
    <t>4. Park Place culvert repairs, Troedyrhiw</t>
  </si>
  <si>
    <t>3. Pant Glas Fawr culvert repairs, Aberfan</t>
  </si>
  <si>
    <t>2. Maes y Bedw culvert repairs, Bedlinog</t>
  </si>
  <si>
    <t xml:space="preserve">1. Tyr Y Wen Road Bridge scour protection </t>
  </si>
  <si>
    <t xml:space="preserve">Storm Dennis recovery </t>
  </si>
  <si>
    <t>Resilient Roads Highway drainage schemes</t>
  </si>
  <si>
    <t>Estimated Mini-Comp Date</t>
  </si>
  <si>
    <t xml:space="preserve"> Estimate £ of Works </t>
  </si>
  <si>
    <t>Lot 3</t>
  </si>
  <si>
    <t>Ty Glas Road</t>
  </si>
  <si>
    <t>SRIC Radnor Rd Primary</t>
  </si>
  <si>
    <t>Lot 6</t>
  </si>
  <si>
    <t xml:space="preserve">SRIC Lansdowne Rd Primary </t>
  </si>
  <si>
    <t>6 Weeks</t>
  </si>
  <si>
    <t>Creigiau AT Imps</t>
  </si>
  <si>
    <t>St Mary The Virgin</t>
  </si>
  <si>
    <t xml:space="preserve">Ysgol Y Wern </t>
  </si>
  <si>
    <t>8 Weeks</t>
  </si>
  <si>
    <t xml:space="preserve">SRIC - Sanatorium Rd </t>
  </si>
  <si>
    <t>Thornhill Primary School Imps</t>
  </si>
  <si>
    <t>C5.1 Lawrenny Avenue</t>
  </si>
  <si>
    <t>28 weeks</t>
  </si>
  <si>
    <t>Crwys Road</t>
  </si>
  <si>
    <t xml:space="preserve">Taff Trail Hailey Park </t>
  </si>
  <si>
    <t>18 weeks</t>
  </si>
  <si>
    <t>Penyslvannia/Lincoln Court</t>
  </si>
  <si>
    <t>Despenser Street/Neville Street</t>
  </si>
  <si>
    <t>22 weeks</t>
  </si>
  <si>
    <t>A4119 phase 2D Cathedral Road</t>
  </si>
  <si>
    <t>C1.2 - Cathays Tce - UHW</t>
  </si>
  <si>
    <t>60 weeks</t>
  </si>
  <si>
    <t>Trehafod Retaining Wall</t>
  </si>
  <si>
    <t>Bwlch Mountain Rock Netting</t>
  </si>
  <si>
    <t>Llwynypia Road, Retaining Wall</t>
  </si>
  <si>
    <t>A4054 Taffs Well Retaining Wall</t>
  </si>
  <si>
    <t>Pretty Ponty</t>
  </si>
  <si>
    <t>Cilfyndd SRIC</t>
  </si>
  <si>
    <t>Rhigos Rock Anchor retensioning</t>
  </si>
  <si>
    <t>Ton Traethwg Fach Bridge</t>
  </si>
  <si>
    <t>Llanharan Junction Bridge</t>
  </si>
  <si>
    <t>Glan Mychydd Fawr Bridge</t>
  </si>
  <si>
    <t>Machine Bridge North Demolition</t>
  </si>
  <si>
    <t>Polikoff Bridge, Treorchy</t>
  </si>
  <si>
    <t>Lot 8</t>
  </si>
  <si>
    <t>42wks</t>
  </si>
  <si>
    <t xml:space="preserve">Talbot Green to Llanharan </t>
  </si>
  <si>
    <t>32 weeks</t>
  </si>
  <si>
    <t xml:space="preserve">Lot 9 </t>
  </si>
  <si>
    <t>A4119 dualling Llantrisant to Coed Ely</t>
  </si>
  <si>
    <t>78wks</t>
  </si>
  <si>
    <t>Lot 10</t>
  </si>
  <si>
    <t>Carriageway Surfacing Package 1</t>
  </si>
  <si>
    <t>Carriageway Surfacing Package 2</t>
  </si>
  <si>
    <t>Carriageway Surfacing Package 3</t>
  </si>
  <si>
    <t>Carriageway Surfacing Package 4</t>
  </si>
  <si>
    <t>Carriageway Surfacing Package 5</t>
  </si>
  <si>
    <t>Carriageway Surfacing package 6</t>
  </si>
  <si>
    <t>Lot 11</t>
  </si>
  <si>
    <t xml:space="preserve">Carriageway Surfacing Treatments </t>
  </si>
  <si>
    <t>A4061 North Vale View Terrace—Parapet renewal</t>
  </si>
  <si>
    <t>8-12 weeks</t>
  </si>
  <si>
    <t>A4063 Tondu Road/Newcastle Hill</t>
  </si>
  <si>
    <t>North Vale View Ogmore Vale Barrier Replacement</t>
  </si>
  <si>
    <t>Newcastle Hill Embankment Repairs</t>
  </si>
  <si>
    <t>(RETENDER) Patching and Repair of Carriageways and Footways (2019-2020)</t>
  </si>
  <si>
    <t>12 months</t>
  </si>
  <si>
    <t>Coity Community Access Phase 2</t>
  </si>
  <si>
    <t>Heol Mostyn Junction</t>
  </si>
  <si>
    <t>Lot 1</t>
  </si>
  <si>
    <t>Various small COVID19 access schemes</t>
  </si>
  <si>
    <t>Bus infrastructure improvements</t>
  </si>
  <si>
    <t>Public realm - new parking bays phase 1</t>
  </si>
  <si>
    <t>Public realm - new parking bays phase 2</t>
  </si>
  <si>
    <t>Lot 4</t>
  </si>
  <si>
    <t>Public realm footway improvements</t>
  </si>
  <si>
    <t xml:space="preserve">Active Travel works - Edlogan Way </t>
  </si>
  <si>
    <t xml:space="preserve">Llantarnam - 3G Pitch </t>
  </si>
  <si>
    <t>5 Months</t>
  </si>
  <si>
    <t xml:space="preserve">Solar Farm </t>
  </si>
  <si>
    <t>Pontypool &amp; New Inn Station Park &amp; Ride</t>
  </si>
  <si>
    <t>9 Months</t>
  </si>
  <si>
    <t>.</t>
  </si>
  <si>
    <t xml:space="preserve">Expected start date </t>
  </si>
  <si>
    <t>Resilient Roads Grant A470 Bus Corridor Imrovement - Caedelyn Rd to Tyn-y-Parc Rd</t>
  </si>
  <si>
    <t>Optimised Retrofit Project (Part of IHP4) for the decarbonisation of social homes, aiming to stimulate innovation and is targeted at existing SME supply chains currently used by the landlords.</t>
  </si>
  <si>
    <t>£19.5m but Subject to each social landlord project scale</t>
  </si>
  <si>
    <t xml:space="preserve">Five schemes launched 6 November 2020 in Vale of Glamorgan, Anglesey, Denbighshire, Carmarthen and RSL Pathfinder Collaboration.  </t>
  </si>
  <si>
    <t>City Centre East (Boulevard De Nantes - Newport Rd)</t>
  </si>
  <si>
    <t>Castle Street</t>
  </si>
  <si>
    <t>C2.1 Dumfries Place/Broadway</t>
  </si>
  <si>
    <t>C3.2 Tyndall Street</t>
  </si>
  <si>
    <t>City Centre East (Station Tce-Churchill Way)</t>
  </si>
  <si>
    <t>Solar Farm Live Wire Contract</t>
  </si>
  <si>
    <t>Est. £10,000,000</t>
  </si>
  <si>
    <t>2019/2020</t>
  </si>
  <si>
    <t xml:space="preserve"> 08 APR 20 </t>
  </si>
  <si>
    <t>Auopalace</t>
  </si>
  <si>
    <t>2022/23 
£'000</t>
  </si>
  <si>
    <t>Column1</t>
  </si>
  <si>
    <t>Description of Works</t>
  </si>
  <si>
    <t>Column2</t>
  </si>
  <si>
    <t>Column3</t>
  </si>
  <si>
    <t>Column4</t>
  </si>
  <si>
    <t>Column5</t>
  </si>
  <si>
    <t>Column6</t>
  </si>
  <si>
    <t>Column7</t>
  </si>
  <si>
    <t>EV charging points feasibility and design</t>
  </si>
  <si>
    <t>Small Scale Flood Alleviation Schemes (circa 25no schemes)</t>
  </si>
  <si>
    <t>£740,000 (match funded)</t>
  </si>
  <si>
    <t>Llangefni School New Build</t>
  </si>
  <si>
    <t>Llangefni New Foundation Phase Unit</t>
  </si>
  <si>
    <t>New Child Care Units</t>
  </si>
  <si>
    <t>Jan - March 2021</t>
  </si>
  <si>
    <t>School Improvement Works Llangefni and Llanfawr</t>
  </si>
  <si>
    <t>Amlwch Leisure Centre Cladding works</t>
  </si>
  <si>
    <t>Depot roofing works</t>
  </si>
  <si>
    <t>Highway Engineering / WG Grant</t>
  </si>
  <si>
    <t>Bingo Hall / Angharads acquisition and demolition</t>
  </si>
  <si>
    <t>Commercial Street Maesteg</t>
  </si>
  <si>
    <t>Trinity Chapel &amp; Castle Street Library</t>
  </si>
  <si>
    <t xml:space="preserve">Merthyr Tydfil Transforming Towns Programme Phase 1 </t>
  </si>
  <si>
    <t>Newgate Coastal adaption and A487 diversion (£16.1M works)</t>
  </si>
  <si>
    <t>20/21</t>
  </si>
  <si>
    <t>22/23</t>
  </si>
  <si>
    <t>23/24</t>
  </si>
  <si>
    <t>24/25</t>
  </si>
  <si>
    <t>Resurfacing - Highways Grant</t>
  </si>
  <si>
    <t>LED Lanterns Conversion &amp; Column Replacement</t>
  </si>
  <si>
    <t>Integrated Responsive Transport (IRT) pilot</t>
  </si>
  <si>
    <t>WG LTF Haverfordwest Transport Interchange</t>
  </si>
  <si>
    <t>WG LTF Milford Haven Transport Interchange</t>
  </si>
  <si>
    <t>WG LTF Pembroke Dock Transport Interchange</t>
  </si>
  <si>
    <t>WG LTNF Bus Stop Improvements</t>
  </si>
  <si>
    <t>WG LTNF Real-Time Passenger Information</t>
  </si>
  <si>
    <t>WG LTNF Rail Station Car Park Improvements</t>
  </si>
  <si>
    <t>SRiC Lamphey</t>
  </si>
  <si>
    <t>Sric Pembroke Golden Grove</t>
  </si>
  <si>
    <t>Road Safety Grant Horsefair Roundabout</t>
  </si>
  <si>
    <t>Road Safety Grant Improvements 20mph limits or zones 2019-20</t>
  </si>
  <si>
    <t>-</t>
  </si>
  <si>
    <t>WG RSCG - A478 Route Analysis</t>
  </si>
  <si>
    <t>WG RSCG - A478 Pentlepoir</t>
  </si>
  <si>
    <t>WG RSCG - A478 Crymych</t>
  </si>
  <si>
    <t>WG RSCG - A478 Rhoshill</t>
  </si>
  <si>
    <t>WG RSCG - A478 Pen Y Bryn</t>
  </si>
  <si>
    <t xml:space="preserve">B4320 Junction Improvement </t>
  </si>
  <si>
    <t>Active Travel - Narberth to Haverfordwest MUP</t>
  </si>
  <si>
    <t>Active Travel - Core Design</t>
  </si>
  <si>
    <t>Active Travel - Pembroke Dock</t>
  </si>
  <si>
    <t>WG ATF - Saundersfoot &amp; Tenby Active Travel Schemes</t>
  </si>
  <si>
    <t>Carriageway Reconstruction / Resurfacing</t>
  </si>
  <si>
    <t>Minor Works &amp; S106</t>
  </si>
  <si>
    <t>Street Lighting Replacement Salix</t>
  </si>
  <si>
    <t>Street Lighting Column Replacement</t>
  </si>
  <si>
    <t>Adoption Works for Council HRA</t>
  </si>
  <si>
    <t>Gypsy Traveller Site - Castle Quarry</t>
  </si>
  <si>
    <t>Gypsy Traveller Site - Kingsmoor</t>
  </si>
  <si>
    <t>Pembroke Tidal Barrage Control Equipment</t>
  </si>
  <si>
    <t>Addasiad arfordirol Newgate a gwyriad yr A487</t>
  </si>
  <si>
    <t>Sector/Ffrwd gyllido
Sector/Funding stream</t>
  </si>
  <si>
    <t>Gwerth
Value</t>
  </si>
  <si>
    <t>Dyddiad Dylunio
Design Date</t>
  </si>
  <si>
    <t>Dylunio mewnol / allanol
Design in house / external</t>
  </si>
  <si>
    <t>Dyddiad Caffael
Procurement Date</t>
  </si>
  <si>
    <t>Dyddiad dechrau ar y safle
Start on site Date</t>
  </si>
  <si>
    <t>Dyddiad Cwblhau
Completion Date</t>
  </si>
  <si>
    <t>Column12</t>
  </si>
  <si>
    <t>8. Holyhead Leisure Centre Roofing works</t>
  </si>
  <si>
    <t>Environment Street Scene Improvements</t>
  </si>
  <si>
    <t>Local sustainable transport measures in response to Covid1.  1. 20mph Speed Limits. 
2. Re-allocation of Road Space in Pembrokeshire Towns. 
3. Urban Footpath Improvements in Pembrokeshire Towns and Communities. 
4. Public Transport Infrastructure Enhancements</t>
  </si>
  <si>
    <t>1. Cyfyngiadau Cyflymder 20mya   
2. Ail-ddyrannu Lle ar y Ffyrdd yn Nhrefi Sir Benfro
3. Gwella Llwybrau Troed Trefol yn Nhrefi a Chymunedau Sir Benfro
4. Gwelliannau i Seilwaith Trafnidiaeth Gyhoeddus</t>
  </si>
  <si>
    <t>Rydym yn cydnabod bod dangos ein gofynion caffael i’r dyfodol i’n cyflenwyr yn creu sylfaen er mwyn iddynt allu cynllunio eu busnes, y gallu i recriwtio, datblygu a chadw staff sydd â’r sgiliau sydd eu hangen i gefnogi ein galw a’r wybodaeth i gefnogi penderfyniadau i fuddsoddi mewn peiriannau a chyfarpar ac arloesedd.</t>
  </si>
  <si>
    <t>Rydym yn diweddaru ein piblinell caffael bob 4 wythnos </t>
  </si>
  <si>
    <t>Tendrau sydd ar y ffordd a Gwaith sydd wedi’i Ddyfarnu (Network Rail Cymru)
Upcoming Tenders and Awarded Works (Network Rail Wales)</t>
  </si>
  <si>
    <t>Teitl y Prosiect</t>
  </si>
  <si>
    <t>Draenio priffordd Cwm Cynon</t>
  </si>
  <si>
    <t>Draenio priffordd Cwm Rhondda</t>
  </si>
  <si>
    <t xml:space="preserve">1. Arbrawf i atal gyrru yn ystod amseroedd dechrau/gorffen ysgol    </t>
  </si>
  <si>
    <t>2. Cyfyngiad Cyflymder 20mya mewn cymunedau trefol a chanol trefi</t>
  </si>
  <si>
    <t>3. Cyfyngiad Cyflymder 20mya y tu allan i Ysgolion</t>
  </si>
  <si>
    <t>4. Ailddyrannu Lle er mwyn i bobl allu cadw pellter cymdeithasol mewn gorsafoedd a safleoedd bysiau</t>
  </si>
  <si>
    <t>5. Cyflwyno technoleg ddi-gyffwrdd am gyfnod treial mewn croesfannau pâl penodol</t>
  </si>
  <si>
    <t>Gwaith draenio cychwynnol Twnnel y Rhondda</t>
  </si>
  <si>
    <t>Croesfan i Gerddwyr Ffordd Aberhonddu, Hirwaun</t>
  </si>
  <si>
    <t>Parcio a Theithio Porth Cam 3</t>
  </si>
  <si>
    <t>Cylchfan yr A4119, Tonyrefail</t>
  </si>
  <si>
    <t>Deuoli A4119 o Lantrisant i Goed Ely</t>
  </si>
  <si>
    <t>3. Lledu Troedffordd Intermediate Road a System Unffordd Dros Dro gyda gwrthlif ar gyfer beicwyr ar Intermediate Road, Bryn-mawr</t>
  </si>
  <si>
    <t xml:space="preserve">1. Darparu Rheseli Beics yng Nghanol Trefi Tredegar, Glynebwy, Abertyleri, Blaenau a Bryn-mawr    </t>
  </si>
  <si>
    <t>2. Lonydd Beicio – Tafarnau-bach a Rasa</t>
  </si>
  <si>
    <t>4. Parthau 20mya yng nghanol trefi Abertyleri a Bryn-mawr</t>
  </si>
  <si>
    <t>5. Tacluso a Chyfuno Arwyddion mewn amrywiol leoliadau</t>
  </si>
  <si>
    <t xml:space="preserve">6. Ynys Groesi Dros Dro i Gerddwyr a Phwyntiau Croesi mewn amrywiol leoliadau </t>
  </si>
  <si>
    <t>Peirianneg Priffyrdd/Grant LlC</t>
  </si>
  <si>
    <t xml:space="preserve">Peirianneg Priffyrdd/Grant LlC Highway Engineering/WG Grant </t>
  </si>
  <si>
    <t>Gwerth/ Value</t>
  </si>
  <si>
    <t>Dyddiad Dylunio / Design Date</t>
  </si>
  <si>
    <t>Dylunio mewnol / allanol /                      Design in house / external</t>
  </si>
  <si>
    <t>Dyddiad Caffael / Procurement Date</t>
  </si>
  <si>
    <t>Dyddian dechrau ar u safle / Start on site Date</t>
  </si>
  <si>
    <t>Dyddiad Cwblhau  / Completion Date</t>
  </si>
  <si>
    <t>Peirianneg Priffyrdd/Grant / LlC Highway Engineering/WG Grant</t>
  </si>
  <si>
    <t xml:space="preserve">1. Llwybr teithio llesol dros dro rhwng llwybr teithio llesol Cylchfan Llangrallo a chanol tref Pen-y-bont ar Ogwr   </t>
  </si>
  <si>
    <t>3. Cyfleusterau i Gerddwyr ac i Feicwyr groesi ar draws y sir</t>
  </si>
  <si>
    <t>2. Monitro ac Adrodd ar Gynnydd y mesurau dros dro</t>
  </si>
  <si>
    <t>Cyfalaf/Peirianneg Priffyrdd</t>
  </si>
  <si>
    <t>Tai/SATC</t>
  </si>
  <si>
    <t>Eiddo</t>
  </si>
  <si>
    <t>Rhoi wyneb newydd ar y droedffordd hyd at:</t>
  </si>
  <si>
    <t>Tomennydd (amrywiol leoliadau)</t>
  </si>
  <si>
    <t>2. A472 Prif Ffordd Maesycwmer – Gosod Croesfan twcan</t>
  </si>
  <si>
    <t>Goleuadau stryd - cynnal a chadw</t>
  </si>
  <si>
    <t>Rhoi wyneb newydd ar y ffordd gerbydau</t>
  </si>
  <si>
    <t>Grant gwella priffyrdd - Ailwynebu/Rhoi wyneb Newydd</t>
  </si>
  <si>
    <t>Cryfhau pont</t>
  </si>
  <si>
    <t>Draenio tir</t>
  </si>
  <si>
    <t>Gwaith Atal Cerbydau</t>
  </si>
  <si>
    <t>Camlas Rhisga</t>
  </si>
  <si>
    <t>Gwaith llinellau ffyrdd</t>
  </si>
  <si>
    <t>Amrywiol welliannau rheoli traffig</t>
  </si>
  <si>
    <t>Grant ffyrdd cydnerth (Troedrhiwfuwch) - Gwaith SI</t>
  </si>
  <si>
    <t>Grant ffyrdd cydnerth (Ffordd Osgoi Rhisga) - gwaith draenio</t>
  </si>
  <si>
    <t xml:space="preserve">1. Mesurau cadw pellter cymdeithasol canol trefi Coed-duon, Caerffili, Newbridge, Rhisga gyda mesurau teithio llesol </t>
  </si>
  <si>
    <t>3. B4251 Ffordd Bryn, Pontllanfraith i'r Coed-duon – terfyn cyflymder 20mya a lonydd beicio ar y ffordd</t>
  </si>
  <si>
    <t>4. Cyflwyno lonydd beicio ar y ffordd ar hyd llwybrau allweddol</t>
  </si>
  <si>
    <t>5. Blaenoriaethu lonydd beicio ar y ffordd ar lonydd cefn</t>
  </si>
  <si>
    <t>6. Stryd Lewis a'r Stryd Fawr, Ystrad Mynach – Cyfyngiad traffig unffordd a mesurau teithio llesol</t>
  </si>
  <si>
    <t>7. Arbrawf i atal gyrru yn ystod amseroedd dechrau/gorffen ysgol mewn hyd at 4 ysgol</t>
  </si>
  <si>
    <t xml:space="preserve">8. Ail-ddylunio a/neu mân addasiadau/adleoli pedwar safle bws allweddol </t>
  </si>
  <si>
    <t>9. Arwyddion cadw pellter cymdeithasol a hyrwyddo gwasanaethau mewn llochesi bysiau, gorsafoedd bysiau a chyfnewidfeydd trafnidiaeth</t>
  </si>
  <si>
    <t>Gwaith mewnol (mewn tai gan fwyaf)</t>
  </si>
  <si>
    <t>Gwaith allanol (contractwyr allanol gan fwyaf)</t>
  </si>
  <si>
    <t>Gwelliannau amgylcheddol (mewnol ac allanol)</t>
  </si>
  <si>
    <t>Tai / fflatiau newydd Tretomas</t>
  </si>
  <si>
    <t>Cynlluniau Rheoli Asedau Amrywiol</t>
  </si>
  <si>
    <t>Amrywiol gynlluniau gwella adeiladau</t>
  </si>
  <si>
    <t xml:space="preserve">Gwaith gwella ysgolion </t>
  </si>
  <si>
    <t>Dylunio mewnol/allanol /                      Design in house/external</t>
  </si>
  <si>
    <t>Gwerth / Value</t>
  </si>
  <si>
    <t>Priffyrdd/Cyfalaf</t>
  </si>
  <si>
    <t>Housing/Tai</t>
  </si>
  <si>
    <t>Property/Eiddo</t>
  </si>
  <si>
    <t>Grant Ffyrdd Cydnerth Gwella Coridor Bysiau yr A470 - Ffordd Caedelyn i Ffordd Tyn-y-Parc</t>
  </si>
  <si>
    <t>Grant Ffyrdd Cydnerth Gwella Coridor Bysiau’r A4119 - Cam 2D</t>
  </si>
  <si>
    <t xml:space="preserve">9. Llefydd i Barcio Beics yng Nghanol y Ddinas ac mewn Canolfannau Lleol  </t>
  </si>
  <si>
    <t>1. Arwyddion ymwybyddiaeth cyflymder a chyfyngiadau 20mya ar lwybrau allweddol gan gynnwys llwybrau drwy canol ardaloedd a chanolfannau lleol er mwyn gwella diogelwch y cyhoedd</t>
  </si>
  <si>
    <t>2. Cadw pellter cymdeithasol/troetffordd Canol Ardaloedd a Chanolfannau Lleol a gwella tir y cyhoedd – hyd at 15 lleoliad</t>
  </si>
  <si>
    <t>3. Cyflwyno Gatiau Bysiau ar lwybrau allweddol er mwyn darparu mynediad i fysiau’n unig</t>
  </si>
  <si>
    <t xml:space="preserve">4. Gwelliannau i gerddwyr/beicwyr Stryd y Castell a Llwybr Beiciau Dwyrain-Gorllewin  </t>
  </si>
  <si>
    <t xml:space="preserve">5. Gatiau bysiau a gwelliannau i gerddwyd ar Stryd Wood/Sgwâr Canolog a Stryd Wood/Sgwâr Canolog/Heol y Porth Isaf/ Heol Eglwys Fair Isaf  </t>
  </si>
  <si>
    <t>6. Gwelliannau i Ddiogelwch Cerddwyr yng Nghanol y Ddinas</t>
  </si>
  <si>
    <t>7. Gosod nifer o lwybrau beicio ar wahân dros dro i hybu ac i alluogi teithiau hanfodol</t>
  </si>
  <si>
    <t>8. Mesurau i bobl allu cadw pellter cymdeithasol a galluogi teithio llesol i’r ysgol</t>
  </si>
  <si>
    <t>10.Cynllun Adfer Trafnidiaeth Covid19 – Hyrwyddo a Chyhoeddusrwydd</t>
  </si>
  <si>
    <t>11.Gwelliannau i Dir y Cyhoedd fel ardaloedd gorlif i gerddwyr, nodweddion gwyrdd, parciau bach a llefydd i barcio beics.</t>
  </si>
  <si>
    <t>Ffordd y Gogledd—Briardenne</t>
  </si>
  <si>
    <t>Cyffordd Stryd Pendyris (Tramshed)</t>
  </si>
  <si>
    <t>Stryd Llanisien</t>
  </si>
  <si>
    <t>20myw Creigiau a Gwelliannau AT</t>
  </si>
  <si>
    <t>Heol y Bont-faen</t>
  </si>
  <si>
    <t>Santes Fair y Forwyn</t>
  </si>
  <si>
    <t>Ffordd Rhyd-y-Pennau/Ffordd Dan-y-Coed</t>
  </si>
  <si>
    <t>Parc Hailey Llwybr Taf</t>
  </si>
  <si>
    <t>Gwelliannau i’r A470/A4054</t>
  </si>
  <si>
    <t>Stryd Despenser/ Stryd Neville</t>
  </si>
  <si>
    <t>A4119 Cam 2D Heol y Gadeirlan</t>
  </si>
  <si>
    <t>Fferm Solar</t>
  </si>
  <si>
    <t xml:space="preserve">Ffordd Crwys </t>
  </si>
  <si>
    <t>Gwelliannau Trowbridge Green</t>
  </si>
  <si>
    <t>Stryd Tudor</t>
  </si>
  <si>
    <t>Cathays Tce—Ysbyty Athrofaol Cymru</t>
  </si>
  <si>
    <t>Ffordd Casnewydd (i Broadway)</t>
  </si>
  <si>
    <t>Dylunio mewnol/allanol / Design in house/external</t>
  </si>
  <si>
    <t xml:space="preserve">Schools New Build / Adeiladu Newydd - Ysgol </t>
  </si>
  <si>
    <t>New Build/Adeiladu o'r Newydd</t>
  </si>
  <si>
    <t>Housing Refurbishment / Ailwampio Tai</t>
  </si>
  <si>
    <t>Refurbishment / Ailwampio</t>
  </si>
  <si>
    <t>Cwlfert y Railway Inn, Llanpumsaint</t>
  </si>
  <si>
    <t>Pont y Pentre, Llan-non</t>
  </si>
  <si>
    <t xml:space="preserve">C12 Ffordd Llansteffan - Cynllun i dynnu’r llinell canol a lledu’r droedffordd er mwyn darparu ar gyfer cyd-ddefnyddio. Mae cwmpas i gulhau’r ffordd gerbydau drwy gael gwared â’r croeslinellau yn y canol ac ymestyn y droedffordd gyfredol. Cysylltiad allweddol i’r Ganolfan Hamdden ac i ysgolion. Bydd hefyd yn cysylltu â chynlluniau arfaethedig ATF/hawl dramwy gyhoeddus a bydd hyn yn lliniaru’r pwysau ar yr hawl dramwy gyhoeddus/llwybrau di-draffig (Llwybr Glan yr afon a Fferm Morfa). </t>
  </si>
  <si>
    <t xml:space="preserve">Ffyrdd Cydnerth </t>
  </si>
  <si>
    <t>Seilwaith Coridor Bysiau Strategol</t>
  </si>
  <si>
    <t xml:space="preserve">1. Mân Waith sy’n galluogi pobl i gadw pellter cymdeithasol ar yr un pryd â hybu teithio llesol         </t>
  </si>
  <si>
    <t xml:space="preserve">2. Mesurau Llwybrau i’r Ysgol er mwyn i bobl allu mynd yn ôl ac ymlaen i’r ysgol ac i ganolfannau addysg yn ddiogel ar draws sir Gaerfyrddin. </t>
  </si>
  <si>
    <t>3. Pecyn o fesurau i hybu symudiadau teithio llesol ar yr un pryd â galluogi pobl i gadw pellter cymdeithasol mewn trefi gwledig ar draws sir Gaerfyrddin.</t>
  </si>
  <si>
    <t>4. Adleoli Gofod y Ffordd gan gynnwys lledu troetffyrdd, cau ffyrdd yn llawn neu’n rhannol i gerbydau, er mwyn treialu systemau unffordd/gwrthlif arbrofol a</t>
  </si>
  <si>
    <t>5. Mesurau Cadw Pellter Cymdeithasol ar Dir y Cyhoedd</t>
  </si>
  <si>
    <t>6. Seilwaith sy’n Hwylus i Feicwyr</t>
  </si>
  <si>
    <t>7. Edrych ar ailddyrannu darpariaethau parcio ar y stryd</t>
  </si>
  <si>
    <t>8. Trafnidiaeth Gyhoeddus - cadw pellter cymdeithasol mewn gorsafoedd a safleoedd bysiau a chyfnewidfeydd trafnidiaeth allweddol a datblygu system archebu ymlaen llawer ar gyfer y gwasanaethau sy’n rhedeg leiaf aml.</t>
  </si>
  <si>
    <t>Cydweli - Buddsoddi mewn ysgol newydd (Ysgol Gwenllian ym Marc Pendre) i gymryd lle Gwenllian</t>
  </si>
  <si>
    <t>Gweithdai Glanaman - Ailddatblygu tir masnachol ar ôl dymchwel y gweithdai a oedd yn arfer bod yno</t>
  </si>
  <si>
    <t>Rhaglen rendro tai (gogledd) - Rendro allanol, gwelliannau thermol, adnewyddu’r ffasgia, soffitau ac RWG pan fydd angen a gwaith cysylltiedig i 80+ o anheddau ar draws y Sir</t>
  </si>
  <si>
    <t>Rhaglen ail-doi (gogledd), gwelliannau thermol, adnewyddu’r ffasgia, soffitau ac RWG pan fydd angen a gwaith cysylltiedig i 85+ o anheddau ar draws y Sir</t>
  </si>
  <si>
    <t>Rhaglen ailosod tu mewn i dai - Newid ceginau, ystafelloedd ymolchi, cyfarpar trydanol, gwresogi a gwaith cysylltiedig arall i anheddau ar draws y Sir.</t>
  </si>
  <si>
    <t>Unedau Cychwyn Canolfan Ymchwil, Plot 3 Stad Ddiwydiannol Crosshands</t>
  </si>
  <si>
    <t>2-4 Coleshill Terrace - trosi swyddfeydd i unedau preswyl</t>
  </si>
  <si>
    <t>Ailfodelu Neuadd y Sir - ailwampio ar gyfer gweithio ystwyth</t>
  </si>
  <si>
    <t>Ysgol Penygroes- adeiladu dosbarthiadau annibynnol ychwanegol</t>
  </si>
  <si>
    <t>Rhaglen rendro tai allanol (de) gwelliannau thermol, adnewyddu’r ffasgia, soffitau ac RWG pan fydd angen a gwaith cysylltiedig i 200+ o anheddau ar draws y Sir</t>
  </si>
  <si>
    <t>Rhaglen ail-doi (de), gwelliannau thermol, adnewyddu’r ffasgia, soffitau ac RWG pan fydd angen a gwaith cysylltiedig i 81+ o anheddau ar draws y Sir</t>
  </si>
  <si>
    <t>Pont Doethie</t>
  </si>
  <si>
    <t>Cwlfert Brynseison</t>
  </si>
  <si>
    <t>Pont Mynyddygarreg</t>
  </si>
  <si>
    <t>Pont Pantyffynnon</t>
  </si>
  <si>
    <t>Pont Gwendraeth Fach</t>
  </si>
  <si>
    <t>A484 Parc Carafannau Pentrecagal - Wal Disgyrchiant - Ehangu</t>
  </si>
  <si>
    <t>A484 Ffynnon Wen Cynwyl - Wal Disgyrchiant</t>
  </si>
  <si>
    <t>A484 Dyffryn Gwili Pentre Morgan - Wal Disgyrchiant</t>
  </si>
  <si>
    <t>A484 Gorsaf Llwyfan Cerrig - Wal Disgyrchiant</t>
  </si>
  <si>
    <t>Cwlfert Blaenycoed</t>
  </si>
  <si>
    <t>Pont Dolgwm</t>
  </si>
  <si>
    <t>Pont Faldre, Llanycrwys</t>
  </si>
  <si>
    <t>Pont Nantyffin, Rhandir-mwyn</t>
  </si>
  <si>
    <t>Dymchwel Ysgol Copperworks</t>
  </si>
  <si>
    <t>Dymchwel Ysgol Lakefield</t>
  </si>
  <si>
    <t>Dymchwel 4 Ty</t>
  </si>
  <si>
    <t>AT - Llwybr Cyswllt Penyfan</t>
  </si>
  <si>
    <t>AT - Llwybr Cyd-ddefnyddio Cyswllt Stryd Marsh a Fron Tce</t>
  </si>
  <si>
    <t>RSG De Llanelli (2020/21)</t>
  </si>
  <si>
    <t>RSG A476 Llanelli i Ffairfach (2020/21)</t>
  </si>
  <si>
    <t>Llwybrau i’r Ysgol</t>
  </si>
  <si>
    <t xml:space="preserve">Picton Hill - Mae’n bosibl cynyddu’r droedffordd i wneud lle er mwyn cyd-ddefnyddio (drwy ddefnyddio llain ymyl ffordd). Gallai cynllun dros dro gynnwys lôn beicio gynghorol yn y lôn gerbydau gydag arwyddion ychwanegol ac ati i dynnu sylw ceir at hynny. </t>
  </si>
  <si>
    <t>Sandy Bridge Llanelli - Tynnu’r croeslinellau canolog a lledu’r droedffordd. Yn amodol ar ystyriaeth ochr yn ochr â'r cynigion datblygu ar gyfer yr ardal</t>
  </si>
  <si>
    <t>Trefi Gwledig Camau Cyflym Ymlaen</t>
  </si>
  <si>
    <t>Ailddyrannu Gofod Ffordd</t>
  </si>
  <si>
    <t>Seilwaith sy’n Hwylus i Feicwyr</t>
  </si>
  <si>
    <t>Parcio</t>
  </si>
  <si>
    <t>Baeau Bysiau Hendy-gwyn ar Daf</t>
  </si>
  <si>
    <t>RTI - Rhydaman</t>
  </si>
  <si>
    <t>Cyffordd Maesycoed</t>
  </si>
  <si>
    <t>Cyffordd Denham Avenue</t>
  </si>
  <si>
    <t>Cylchfan Trostre</t>
  </si>
  <si>
    <t>Signalau Traffig Halfway</t>
  </si>
  <si>
    <t>Cyffordd 48 yr M4</t>
  </si>
  <si>
    <t>Teithio Llesol</t>
  </si>
  <si>
    <t>TBC / I'w gadarnhau</t>
  </si>
  <si>
    <t>Addysg ac Ysgolion</t>
  </si>
  <si>
    <t>Rhaglen Ffyrdd Cydnerth Ceredigion</t>
  </si>
  <si>
    <t>1. Pecyn Mesurau Diogelwch Cyhoeddus a Blaenoriaethu Teithio Llesol Ceredigion</t>
  </si>
  <si>
    <t>2. Hysbysebu a Hyrwyddo Mesurau i Ymateb i Covid-19 Ceredigion</t>
  </si>
  <si>
    <t>3. Diogelwch a Mynediad Trafnidiaeth Teithwyr</t>
  </si>
  <si>
    <t>Llwybr Cyd-ddefnyddio Sefydliad y Gwyddorau Biolegol, Amgylcheddol a Gwledig i Benrhyn-coch</t>
  </si>
  <si>
    <t>Troedffordd Rhiwgoch</t>
  </si>
  <si>
    <t>Cymorth Priffyrdd Dan-yr-Allt, Adpar</t>
  </si>
  <si>
    <t>Atgyweirio Amddiffynfeydd y Môr ar ôl Storm Ciara</t>
  </si>
  <si>
    <t>Cynnal a Chadw Pont Pont-yr-Odyn</t>
  </si>
  <si>
    <t>Newid Cymal Pont Aberteifi A487</t>
  </si>
  <si>
    <t>Rhaglen rhoi wyneb newydd ar briffyrdd</t>
  </si>
  <si>
    <t>Estyniad i Ysgol Uwchradd Aberteifi</t>
  </si>
  <si>
    <t>Estyniad i Ysgol Gynradd Aberteifi</t>
  </si>
  <si>
    <t>Estyniad i Ysgol Gynradd Cenarth</t>
  </si>
  <si>
    <t>Meithrinfa Llwyn yr Eos</t>
  </si>
  <si>
    <t>Canolfan Adnoddau Integredig Cylch Caron</t>
  </si>
  <si>
    <t>yn cael ei ddylunio/in design</t>
  </si>
  <si>
    <t>parhaus/ongoing</t>
  </si>
  <si>
    <t>allan/out to tender</t>
  </si>
  <si>
    <t>contract heb ei ddyfarnu/contract not awarded</t>
  </si>
  <si>
    <t>tendr yn cael ei adolygu/ under tender review</t>
  </si>
  <si>
    <t>Yn disgywl am gymeradwaeth FBC/awaiting FBC approval</t>
  </si>
  <si>
    <t>Amddiffynfa arfordirol Hen Golwyn a theithio llesol</t>
  </si>
  <si>
    <t xml:space="preserve">1. Parthau 20mya / Cau Strydoedd Ysgol / Strydoedd Unffordd   </t>
  </si>
  <si>
    <t xml:space="preserve">2. Rheoli Traffig Cerddwyr ar gyfer Pobl Agored i Niwed </t>
  </si>
  <si>
    <t>3. System gostegu traffig ildio blaenoriaeth dros dro i ddarparu ardaloedd diogel i feicwyr ac i annog pobl i beidio â defnyddio cerbydau ar rai ffyrdd</t>
  </si>
  <si>
    <t xml:space="preserve">4. Lliniaru Man Cyfyng Pont Conwy </t>
  </si>
  <si>
    <t>5. Darparu cyfleusterau beicio ar y lôn gerbydau ym Mae Colwyn</t>
  </si>
  <si>
    <t>6. Darparu cyfleusterau beicio ar y lôn gerbydau ym Mochdre</t>
  </si>
  <si>
    <t>7. Mynediad a Gwella'r Ddarpariaeth ar gyfer Parcio Beics ar draws y Sir</t>
  </si>
  <si>
    <t xml:space="preserve">8. Ailddefnyddio baeau parcio ar y stryd er mwyn lledu’r mynediad i gerddwyr </t>
  </si>
  <si>
    <t>9. Arwyddion cadw pellter cymdeithasol mewn safleoedd bysiau</t>
  </si>
  <si>
    <t>Llifogydd ac Amgylcheddol/Cyfalaf</t>
  </si>
  <si>
    <t>1. Pecyn Mesurau Diogelwch Cyhoeddus a Blaenoriaethu Teithio Llesol Sir Ddinbych</t>
  </si>
  <si>
    <t xml:space="preserve">Mesurau, Gwelliannau a Glanhau Trafnidiaeth Gyhoeddus    </t>
  </si>
  <si>
    <t>Atal adrannau o barcio ar y stryd yng Nghanol Trefi y Rhyl a Llangollen</t>
  </si>
  <si>
    <t>Cyfleusterau teithio llesol gwell yng Nghanol Tref Rhuthun a Dinbych</t>
  </si>
  <si>
    <t>Cau’r ffordd y tu allan i ysgolion er mwyn cael amgylchedd diogel ar ddechrau ac ar ddiwedd y diwrnod ysgol</t>
  </si>
  <si>
    <t>Cyflwyno parciau bach mewn amrywiol leoliadau</t>
  </si>
  <si>
    <t>2. Ffordd Dinbych Isaf/Ffordd Graig - Cynllun Diogelwch ar y Ffordd</t>
  </si>
  <si>
    <t>3. B5105 Rhuthun i Gerrigydrudion - Cynllun Diogelwch ar y Ffordd</t>
  </si>
  <si>
    <t>4. Cyflwyno cyfyngiadau cyflymder newydd (Amrywiol)</t>
  </si>
  <si>
    <t>5. A5151 Stryd Fawr Dyserth - Cynllun Rheoli Traffig</t>
  </si>
  <si>
    <t>6. Cyflwyno arwyddion a sticeri cadw pellter cymdeithasol (lleoliadau amrywiol)</t>
  </si>
  <si>
    <t>Ailfodelu Gwasanaeth Gwastraff - Gorsaf Trosglwyddo Gwastraff Newydd Colomendy a gwaith cysylltiedig</t>
  </si>
  <si>
    <t>Cynllun Amddiffynfeydd Arfordirol Dwyrain y Rhyl</t>
  </si>
  <si>
    <t xml:space="preserve">Internal &amp; External / Mewnol ac Allanol </t>
  </si>
  <si>
    <t xml:space="preserve">External / Allanol </t>
  </si>
  <si>
    <t>A548 Cydnerthedd y Briffordd - Llifogydd ar y Lôn Gerbydau</t>
  </si>
  <si>
    <t>Seilwaith Priffordd Pont Isel (Rheilffordd Wrecsam i Bidston)</t>
  </si>
  <si>
    <t xml:space="preserve">1. Gwelliannau teithio llesol i Lower ac Upper Aston Hall Lane, Penarlâg    </t>
  </si>
  <si>
    <t>2. Rheoli Traffig yn Ysgol Bentref Penarlâg</t>
  </si>
  <si>
    <t>3. Darparu Lle i Storio Beics mewn Hybiau Trafnidiaeth Allweddol</t>
  </si>
  <si>
    <t>4. Lledu’r Droedffordd o flaen 10 Ysgol</t>
  </si>
  <si>
    <t>5. Darparu sticeri ‘Cadw pellter cymdeithasol’</t>
  </si>
  <si>
    <t xml:space="preserve">1. Adleoli safle bws Asda, Pwllheli  </t>
  </si>
  <si>
    <t>2. Gwaith i wella llwybrau cerdded a beicio</t>
  </si>
  <si>
    <t>3. Newid y cyfyngiadau cyfredol i feicwyr yn y prif drefi</t>
  </si>
  <si>
    <t>4. Rhaglen Glanhau Safleoedd Bysiau yn y prif safleoedd bysiau</t>
  </si>
  <si>
    <t>Cadernid y ffyrdd yn ôl ac ymlaen i Fiwmares</t>
  </si>
  <si>
    <t xml:space="preserve">1. Glanhau llwybrau troed     </t>
  </si>
  <si>
    <t>2. Gosod mesurau i atal cerbydau rhag parcio ar y palmant/llwybr troed/llwybr beicio</t>
  </si>
  <si>
    <t>3. Gosod Arwyddion Beicwyr a Cherddwyr ar y Ffordd</t>
  </si>
  <si>
    <t>4. Darparu marciau ffordd cadw pellter cymdeithasol ar y palmant y tu allan i ysgolion</t>
  </si>
  <si>
    <t>5. Gwella safleoedd bysiau a mesurau cadw pellter mewn prif safleoedd bysiau</t>
  </si>
  <si>
    <t>6. Seilwaith er mwyn gallu cael trefniadau glanhau gwell ar drafnidiaeth gyhoeddus</t>
  </si>
  <si>
    <t>7.Gwaith Cladio Canolfan Hamdden Amlwch</t>
  </si>
  <si>
    <t xml:space="preserve"> 8. Gwaith Toi Canolfan Hamdden Caergybi</t>
  </si>
  <si>
    <t>9.Aildoi Llyfrgell Llangefni</t>
  </si>
  <si>
    <t>10.Gwaith toi depo</t>
  </si>
  <si>
    <t xml:space="preserve">Allanol / External </t>
  </si>
  <si>
    <t>Mewnol / In house</t>
  </si>
  <si>
    <t>Peirianneg Priffyrdd/Grantiau LlC</t>
  </si>
  <si>
    <t>Dyluniad &amp; Adeiladu / Design &amp; Build</t>
  </si>
  <si>
    <t>Wedi penodi contractwr / Contractor Appointed</t>
  </si>
  <si>
    <t>Trwy contrcat gwasanaethau tymor / Through Term Service Contract</t>
  </si>
  <si>
    <t>Ar safle / On site</t>
  </si>
  <si>
    <t xml:space="preserve">Mewnol ac Allanol </t>
  </si>
  <si>
    <t>Fel uchod / As above</t>
  </si>
  <si>
    <t xml:space="preserve">1. Mesurau Cadw Pellter Cymdeithasol yng Ngorsaf Fysiau Merthyr Tudful   </t>
  </si>
  <si>
    <t>2. Cyfleusterau Teithio Llesol Newydd a Gwell yng nghanol tref Merthyr Tudful a lleoliadau ysgol amrywiol</t>
  </si>
  <si>
    <t>3. Gwella’r Amgylchedd i Gerddwyr a Sicrhau Cadw Pellter Cymdeithasol yng Nghanol Tref Merthyr Tudful</t>
  </si>
  <si>
    <t>Sefydlogi A466 Craig Wyndcliff</t>
  </si>
  <si>
    <t>1. Arwyddion a Llinellau a Gorchmynion Rheoleiddio’r Traffig yn y Fenni, Cil-y-coed, Cas-gwent, Gilwern, Magwyr, Trefynwy a Brynbuga</t>
  </si>
  <si>
    <t>2. Gwrthlif Lion Street y Fenni</t>
  </si>
  <si>
    <t>3. Cyfleusterau beicio yn y Fenni, Cil-y-coed, Cas-gwent, Magwyr a Threfynwy</t>
  </si>
  <si>
    <t>4. Rheoli ac annog pobl i gadw pellter cymdeithasol mewn Atyniadau a Safleoedd Cefn Gwlad a Threftadaeth</t>
  </si>
  <si>
    <t>5. Gwelliannau i Gyrchfan Tyndyrn</t>
  </si>
  <si>
    <t>6. Cynyddu’r beicio a’r cerdded i safleoedd ysgolion uwchradd</t>
  </si>
  <si>
    <t>7. Cynyddu’r beicio a'r cerdded i Oedolion drwy ddefnyddio e-feiciau</t>
  </si>
  <si>
    <t>8. Addasiadau yng ngorsafoedd bysiau’r Fenni, Trefynwy a Chas-gwent</t>
  </si>
  <si>
    <t>9. Lledu Safle Bws mewn lleoliadau allweddol ar draws Sir Fynwy</t>
  </si>
  <si>
    <t>10.Ymgyrch Farchnata i gefnogi’r newidiadau</t>
  </si>
  <si>
    <t>11.Ymchwilio i gynigion cyhoeddus ar gyfer trafnidiaeth gynaliadwy leol</t>
  </si>
  <si>
    <t>Dyraniadau'r Gyllideb / Budget Allocations</t>
  </si>
  <si>
    <t>Addysg</t>
  </si>
  <si>
    <t>TGCh Ysgolion - Cynaliadwyedd Grant HWB</t>
  </si>
  <si>
    <t>Hamdden</t>
  </si>
  <si>
    <t>Pafiliynau</t>
  </si>
  <si>
    <t>Adfywio</t>
  </si>
  <si>
    <t>Arian Cyfatebol - yr hen Plaza</t>
  </si>
  <si>
    <t>Arian Cyfatebol - yr hen Crown Foods</t>
  </si>
  <si>
    <t>Gwelliannau Amgylcheddol i Strydoedd</t>
  </si>
  <si>
    <t>Mynediad i Bobl Anabl</t>
  </si>
  <si>
    <t>Iechyd a Diogelwch</t>
  </si>
  <si>
    <t>Gwasanaethau Cymdeithasol</t>
  </si>
  <si>
    <t>Grantiau Cyfleusterau i'r Anabl</t>
  </si>
  <si>
    <t>Moderneiddio Llety Dinesig</t>
  </si>
  <si>
    <t>Disodli Teledu Cylch Cyfyng</t>
  </si>
  <si>
    <t>Arian wrth gefn</t>
  </si>
  <si>
    <t>Peirianneg a Chynnal a Chadw Priffyrdd</t>
  </si>
  <si>
    <t>Gwelliannau i Gymdogaeth</t>
  </si>
  <si>
    <t xml:space="preserve">Teitl y Prosiect </t>
  </si>
  <si>
    <t xml:space="preserve">Sector/Ffrwd gyllido / Sector/Funding stream </t>
  </si>
  <si>
    <t>Gwelliannau i’r A467 (Tŷ-du)</t>
  </si>
  <si>
    <t>1. Cynllun gwella i ledu troedffordd Corn Street a Skinner Street</t>
  </si>
  <si>
    <t>2. Corporation Road – Gwelliannau beicio yn y gyffordd gydag ardaloedd manwerthu a chanolfannau trafnidiaeth Wharf Road/Pont George Street</t>
  </si>
  <si>
    <t>3. Ymyriadau dros dro mewn ardaloedd prysur fel canol trefi,</t>
  </si>
  <si>
    <t xml:space="preserve">4. Cyfyngiadau Cyflymder 20mya  </t>
  </si>
  <si>
    <t>5. Gwelliannau i Gerddwyr ac i Feicwyr yn Ardal Gold Tops, Casnewydd</t>
  </si>
  <si>
    <t>6. Gwelliannau i Gerddwyr/Beicwyr - Amrywiol Leoliadau</t>
  </si>
  <si>
    <t>7. Gosod mesurau cadw pellter cymdeithasol yng Ngorsaf Fysiau Casnewydd</t>
  </si>
  <si>
    <t>Allanol/External</t>
  </si>
  <si>
    <t>Mewnol/ Internal</t>
  </si>
  <si>
    <t>Ar safle/On site</t>
  </si>
  <si>
    <t>Peirianneg Priffyrdd/Grantiau LlC / Highway Engineering/WG Grants</t>
  </si>
  <si>
    <t>Priffyrdd - Rhoi wyneb newydd / Highways - Surface Dressing</t>
  </si>
  <si>
    <t>Priffyrdd - Draenio / Highways - Drainage</t>
  </si>
  <si>
    <t>Priffyrdd - Strwrthrau / Highways - Structures</t>
  </si>
  <si>
    <t>Priffyrdd - rhoi wyneb newydd ar feysydd parcio / Mân waith sifil / Highways - car park resurfacing / Minor Civils</t>
  </si>
  <si>
    <t>Priffyrdd - Geodechnegol, Gwaith adfer ar ôl tirlithriad / Highways - Geotechnical, Landslip remedials</t>
  </si>
  <si>
    <t>Priffyrdd - Tirlithriadau ac Atgyweiriadau Strwythurol / Highways - Landslips and Structural Repairs</t>
  </si>
  <si>
    <t>Priffyrdd - Teithio llesol / Highways - Active travel</t>
  </si>
  <si>
    <t>Cynlluniau Lliniaru Llifogydd / Flood Alleviation Schemes</t>
  </si>
  <si>
    <t>Gwastraff/Ailgylchu - Prosiect Seilwaith / Waste/Recycling - Infrastructure Project</t>
  </si>
  <si>
    <t>Tai – Prosiect Seilwaith / Housing – Infrastructure Project</t>
  </si>
  <si>
    <t>Tai  - Adeiladu 32 uned newydd / Housing  - New build 32 units</t>
  </si>
  <si>
    <t>Tai  - Adeiladu 7 uned newydd / Housing - New build  7 units</t>
  </si>
  <si>
    <t>Tai  - Adeiladu 26 uned newydd / Housing - New build  26 units</t>
  </si>
  <si>
    <t>Tai  - Adeiladu 22 uned newydd / Housing - New build 22 units</t>
  </si>
  <si>
    <t>Tai  - Adeiladu 18 uned newydd / Housing - New build 18  units</t>
  </si>
  <si>
    <t>Tai  - Adeiladu 13 uned newydd / Housing - New build 13  units</t>
  </si>
  <si>
    <t xml:space="preserve">Tai - Gwaith Sifil Allanol / Seilwaith / Housing - Infrastructure / External Civils Works </t>
  </si>
  <si>
    <t>Tai - Gwaith Sifil Allanol / Seilwaith  / Housing - Infrastructure / External Civils Works</t>
  </si>
  <si>
    <t>SATC/WHQs</t>
  </si>
  <si>
    <t xml:space="preserve">Ailwampio Eiddo / Property Refirbishment </t>
  </si>
  <si>
    <t xml:space="preserve"> Adeiladu newydd - ysgol / Schools - new build</t>
  </si>
  <si>
    <t>Ysgolion - estyniad/wyneb newydd ar faes parcio / Schools - carpark resurfacing/expansion</t>
  </si>
  <si>
    <t>Ysgolion - prosiect seilwaith / Schools - infrastructure project</t>
  </si>
  <si>
    <t>Heol y Ffynnon, Aberhonddu</t>
  </si>
  <si>
    <t>Lliniaru/cydnerthedd llifogydd Rhwydwaith Priffyrdd Strategol, Powys</t>
  </si>
  <si>
    <t xml:space="preserve">1. Ailddyrannu gofod ffordd mewn/i Strydoedd Mawr  </t>
  </si>
  <si>
    <t xml:space="preserve">2. Cadw pellter cymdeithasol yn ôl ac ymlaen i ysgolion </t>
  </si>
  <si>
    <t>3. Coridorau Trafnidiaeth Gyhoeddus – Creu lonydd beicio llydan diogel ar hyd y prif lwybrau bysiau i’r trefi</t>
  </si>
  <si>
    <t>4. Sefydlu Strydoedd Chwarae</t>
  </si>
  <si>
    <t>5. Darparu E-feiciau i weithwyr allweddol</t>
  </si>
  <si>
    <t>6. Mesurau cadw pellter cymdeithasol mewn cyrchfannau/atyniadau poblogaidd</t>
  </si>
  <si>
    <t>Rhaglen Ailwynebu’r Sir 20/21</t>
  </si>
  <si>
    <t>Rhaglen Rhoi Wyneb Newydd y Sir 20/21</t>
  </si>
  <si>
    <t>Rhaglen Draenio Strwythurol 20/21</t>
  </si>
  <si>
    <t>Rhaglen Cryfhau Pontydd yn Strwythurol 20/21</t>
  </si>
  <si>
    <t>Trafnidiaeth Integredig: Uwchraddio Maes Parcio</t>
  </si>
  <si>
    <t>Cloddwaith adfer: Ymsuddiant y Ffordd B4518</t>
  </si>
  <si>
    <t xml:space="preserve">Gwaith Adfer Amrywiol ar ôl Storm Dennis </t>
  </si>
  <si>
    <t>Cwblhau Rhaglen Cynlluniau Teithio Llesol 19/20</t>
  </si>
  <si>
    <t>Draenio Tir/Lliniaru Llifogydd – diogelu eiddo a gwella’r draenio</t>
  </si>
  <si>
    <t>Cyfleuster Crynhoi Ailgylchu Aber-miwl</t>
  </si>
  <si>
    <t>Gorsaf Trosglwyddo Gwastraff Aberhonddu</t>
  </si>
  <si>
    <t>Safle i Deithwyr (Machynlleth)</t>
  </si>
  <si>
    <t>Bowling Green, y Drenewydd</t>
  </si>
  <si>
    <t>Red Dragon, y Drenewydd</t>
  </si>
  <si>
    <t>Cleirwy</t>
  </si>
  <si>
    <t>Gwaith Allanol yn Alexandra Court</t>
  </si>
  <si>
    <t>Gwaith Allanol Tai Dol-y-felin</t>
  </si>
  <si>
    <t>Toi</t>
  </si>
  <si>
    <t>Gwresogi</t>
  </si>
  <si>
    <t>Rendro yn Unig</t>
  </si>
  <si>
    <t>Gwaith Ystad Lant Ave</t>
  </si>
  <si>
    <t>Ceginau De</t>
  </si>
  <si>
    <t xml:space="preserve">Ffenestri a drysau De </t>
  </si>
  <si>
    <t>Ystafelloedd Ymolchi De</t>
  </si>
  <si>
    <t>Addas i’r Diben De (Addas am Oes)</t>
  </si>
  <si>
    <t>Addas i’r Diben Gogledd (Addas am Oes)</t>
  </si>
  <si>
    <t>Ystafelloedd Ymolchi Gogledd</t>
  </si>
  <si>
    <t>Ceginau Gogledd</t>
  </si>
  <si>
    <t>EWI Gogledd</t>
  </si>
  <si>
    <t>Gwaith Waliau Gogledd</t>
  </si>
  <si>
    <t>Ffenestri a Drysau</t>
  </si>
  <si>
    <t>Gwella Gerddi</t>
  </si>
  <si>
    <t>Gwresogi Gogledd</t>
  </si>
  <si>
    <t>Gwaelod y Bryn</t>
  </si>
  <si>
    <t>Tŷ Ladywell y Drenewydd</t>
  </si>
  <si>
    <t>Ysgol Gynradd Cyfrwng Saesneg y Trallwng</t>
  </si>
  <si>
    <t>Ysgol Rhaeadr</t>
  </si>
  <si>
    <t>Estyniad i Ysgol Uwchradd Crucywel</t>
  </si>
  <si>
    <t>I'w gadarnhau / TBC</t>
  </si>
  <si>
    <t>Haf/Summer 2020</t>
  </si>
  <si>
    <t>Hydref/Autumn 2020</t>
  </si>
  <si>
    <t>Gwanwyn/Spring 2020</t>
  </si>
  <si>
    <t>Gwanwyn/Spring 2021</t>
  </si>
  <si>
    <t>Gaeaf/Winter 2021</t>
  </si>
  <si>
    <t>Gwanwyn/Haf / Spring/Summer 2020</t>
  </si>
  <si>
    <t>1. Lle Parcio Diogel i Feics yng Nghanol y Ddinas</t>
  </si>
  <si>
    <t>2. Menter Parcio a Beicio yn Safleoedd Parcio a Theithio Glandŵr a Fabian Way</t>
  </si>
  <si>
    <t>Peirianneg ac Amgylcheddol</t>
  </si>
  <si>
    <t xml:space="preserve">4. Newidiadau i Ardaloedd i Gerddwyr yng nghanol trefi Cwmbrân/Pont-y-pŵl </t>
  </si>
  <si>
    <t xml:space="preserve">1. Croesfannau Dros Dro i Gerddwyr  </t>
  </si>
  <si>
    <t>2. Lledu’r Palmant Dros Dro ac yn Barhaol</t>
  </si>
  <si>
    <t>3. Mynedfeydd ysgolion – newidiadau parhaol/dros dro i fynedfeydd a phalmentydd</t>
  </si>
  <si>
    <t>5. Seilwaith Bysiau - Aildrefnu gorsaf bysiau a lledu safle bws</t>
  </si>
  <si>
    <t>Llantarnam - Maes 3G</t>
  </si>
  <si>
    <t xml:space="preserve">1. Gwella mynediad teithio llesol a hyrwyddo teithio llesol mewn lleoliadau allweddol   </t>
  </si>
  <si>
    <t>2. Creu “Bro sy’n hwylus i feicwyr” drwy gynyddu faint o le sydd ar gael i barcio beics/sgwteri</t>
  </si>
  <si>
    <t>3. Llwybr Teithio Llesol y Rhws</t>
  </si>
  <si>
    <t>4. Cynyddu lefelau Teithio Llesol i Ysgolion yn y Fro</t>
  </si>
  <si>
    <t>5. Canol Trefi mwy Diogel – Creu parthau 20mya mewn canol trefi ac ailddyrannu’r briffordd i ledu'r palmant</t>
  </si>
  <si>
    <t>6. Paget Hill – system unffordd i Forglawdd Bae Caerdydd</t>
  </si>
  <si>
    <t>Gwasanaethay Cymdeithasol / Social Services</t>
  </si>
  <si>
    <t>I’w gyhoeddi/Cyllid y Fargen Ddinesig / Tba/City Deal Funding</t>
  </si>
  <si>
    <t xml:space="preserve">Lôn Pum Milltir </t>
  </si>
  <si>
    <t>Gwelliannau Tŷ Dyfan a Cartref Dementia</t>
  </si>
  <si>
    <t>Depo Court Road - Arolwg, Dichonoldeb a Chyllideb Seilwaith</t>
  </si>
  <si>
    <t>WVP - Ysgol Gynradd Llancarfan</t>
  </si>
  <si>
    <t>WVP - Ysgol Gynradd yr Eglwys yng Nghymru St David</t>
  </si>
  <si>
    <t>WVP - Ysgol Gynradd yr Eglwys yng Nghymru St Nicholas</t>
  </si>
  <si>
    <t>Adolygu’r Ddarpariaeth Gynradd yn y Bont-faen</t>
  </si>
  <si>
    <t>Adolygu’r Ddarpariaeth Feithrin ym Mhenarth</t>
  </si>
  <si>
    <t xml:space="preserve">Canolfan Dysgu a Llesiant </t>
  </si>
  <si>
    <t>Estyniad Ysgol y Deri</t>
  </si>
  <si>
    <t xml:space="preserve">Darpariaeth Gynradd ym Mhenarth </t>
  </si>
  <si>
    <t>Grant Cyfalaf y Cynnig Gofal Plant - Ysgol Gynradd Gladstone</t>
  </si>
  <si>
    <t>Grant Cyfalaf y Cynnig Gofal Plant - Ysgol Gynradd Llanfair</t>
  </si>
  <si>
    <t>Grant Cyfalaf y Cynnig Gofal Plant - Cyfrwng Cymraeg</t>
  </si>
  <si>
    <t>Grant Cyfalaf y Cynnig Gofal Plant - Cynllun Grantiau Bach</t>
  </si>
  <si>
    <t xml:space="preserve">Adnewyddu To ar Oleddf Ysgol y Deri </t>
  </si>
  <si>
    <t>Datgarboneiddio Ysgolion</t>
  </si>
  <si>
    <t>Ysgol Gynradd Saint-y-brid - Adnewyddu’r Ystafell Athrawon</t>
  </si>
  <si>
    <t>Estyniad Llansannor</t>
  </si>
  <si>
    <t>Southways Adnewyddu unedau ymolchi, basnau a gwaith plymio/falfiau TMV Southway</t>
  </si>
  <si>
    <t>Rheoli’r Risg o Lifogydd</t>
  </si>
  <si>
    <t>Amddiffyn yr Arfordir a Draenio Tir yn Gyffredinol</t>
  </si>
  <si>
    <t>Gwelliannau i Wasanaethau Priffyrdd Gweledol</t>
  </si>
  <si>
    <t>Ailwynebu Priffyrdd Ychwanegol</t>
  </si>
  <si>
    <t>Cronfa Ailwampio Priffyrdd LLC</t>
  </si>
  <si>
    <t>LTF- Cyfnewidfa Dociau'r Barri</t>
  </si>
  <si>
    <t>Cynllun Rheoli Llifogydd Llanmaes</t>
  </si>
  <si>
    <t>Pont Llyfrgell Dinas Powys</t>
  </si>
  <si>
    <t>Strategaeth i Leihau Ynni Goleuadau Stryd</t>
  </si>
  <si>
    <t>Pylu Goleuadau Stryd/Gosod llusernau LED</t>
  </si>
  <si>
    <t>Goleuadau Stryd - Adnewyddu’r colofnau</t>
  </si>
  <si>
    <t xml:space="preserve">LTF M4 i Gynllun Rhwydwaith Trafnidiaeth Maes Awyr Caerdydd </t>
  </si>
  <si>
    <t>Dyraniad Craidd o'r Gronfa Teithio Llesol</t>
  </si>
  <si>
    <t xml:space="preserve">LTNF Arddangosfeydd Gwybodaeth Electronig mewn Safleoedd Bysiau </t>
  </si>
  <si>
    <t xml:space="preserve">LTNF Uwchraddio Safleoedd Bysiau Strategol - y Barri </t>
  </si>
  <si>
    <t xml:space="preserve">Ymateb COVID Trafnidiaeth Gynaliadwy Leol </t>
  </si>
  <si>
    <t>Trafnidiaeth Gynaliadwy'r Rhws</t>
  </si>
  <si>
    <t>Trafnidiaeth Gynaliadwy y Wig</t>
  </si>
  <si>
    <t>Llawr Neuadd Canolfan Hamdden y Barri</t>
  </si>
  <si>
    <t>To Canolfan Hamdden y Bont-faen</t>
  </si>
  <si>
    <t>Ystafelloedd Newid Sych Canolfan Hamdden y Barri</t>
  </si>
  <si>
    <t>Canolfan Hamdden Penarth, Adnewyddu'r Boeler</t>
  </si>
  <si>
    <t>Canolfan Newydd i Ailgylchu Gwastraff y Cartref</t>
  </si>
  <si>
    <t>Cyfleuster Adfer Adnoddau</t>
  </si>
  <si>
    <t xml:space="preserve">Grant Gwastraff </t>
  </si>
  <si>
    <t>Rhoi Wyneb Newydd ar Do Lloches y Dwyrain</t>
  </si>
  <si>
    <t>Uwchraddio’r system teledu cylch cyfyng</t>
  </si>
  <si>
    <t xml:space="preserve">Mewnol SATC </t>
  </si>
  <si>
    <t xml:space="preserve">Allanol SATC </t>
  </si>
  <si>
    <t>Cynlluniau Unigol</t>
  </si>
  <si>
    <t>Gwaith Brys</t>
  </si>
  <si>
    <t>Cymhorthion ac Addasiadau</t>
  </si>
  <si>
    <t>Effeithlonrwydd Ynni</t>
  </si>
  <si>
    <t>Rhannau Cyffredin</t>
  </si>
  <si>
    <t xml:space="preserve">Gwelliannau Amgylcheddol SATC </t>
  </si>
  <si>
    <t>Adeiladu o’r Newydd</t>
  </si>
  <si>
    <t>TRI Rhaglen Grantiau Thematig</t>
  </si>
  <si>
    <t>TRI Rhaglen Grantiau Thematig - posibilrwydd addasu cyllid ar gyfer adferiad COVID</t>
  </si>
  <si>
    <t>Ffenestri Newydd Canolfan Fenter y Fro</t>
  </si>
  <si>
    <t>Canolfan Sgiliau - Addasu Eiddo a Maes Parcio</t>
  </si>
  <si>
    <t xml:space="preserve">Grant Ysgogi Economaidd </t>
  </si>
  <si>
    <t>Cyllideb Adfywio Marchnad Da Byw y Bont-faen</t>
  </si>
  <si>
    <t xml:space="preserve">Grant Seilwaith Gwyrdd </t>
  </si>
  <si>
    <t>Celf Gyhoeddus Penarth Heights</t>
  </si>
  <si>
    <t xml:space="preserve">Cyfleuster Cymunedol Ogwr ac ardal chwarae gysylltiedig </t>
  </si>
  <si>
    <t xml:space="preserve">Gerddi Knap - prosiect dŵr a bioamrywiaeth </t>
  </si>
  <si>
    <t xml:space="preserve">Parc Canolog - gwella'r ardal chwarae </t>
  </si>
  <si>
    <t>Toiledau Ynys y Barri a Cosmeston</t>
  </si>
  <si>
    <t>Ardal Chwarae Cosmeston</t>
  </si>
  <si>
    <t xml:space="preserve">Gwaith i Stopio Tân yn y Swyddfeydd Dinesig </t>
  </si>
  <si>
    <t xml:space="preserve">Uwchraddio’r Awyru a’r Goleuo yn Contact One Vale </t>
  </si>
  <si>
    <t xml:space="preserve">Adnewyddu Toiledau Depo Alps </t>
  </si>
  <si>
    <t>Adnewyddu Toiledau’r Swyddfeydd Dinesig</t>
  </si>
  <si>
    <t xml:space="preserve">Grant Diwygio Etholiadol </t>
  </si>
  <si>
    <t>Uwchraddio Seilwaith Rhwydwaith TGCh Craidd</t>
  </si>
  <si>
    <t>Rhaglen Hwb</t>
  </si>
  <si>
    <t>Prosiectau’r Fargen Ddinesig</t>
  </si>
  <si>
    <t>Mewnol / In -house</t>
  </si>
  <si>
    <t xml:space="preserve">Mewnol ac Allanol / Internal and External </t>
  </si>
  <si>
    <t>Allanol / External</t>
  </si>
  <si>
    <t>Cynllun bron â gorffen / Scheme nearing completion</t>
  </si>
  <si>
    <t xml:space="preserve">Grantiau trydydd parti  / Third party grants </t>
  </si>
  <si>
    <t>Amrywiol / Various</t>
  </si>
  <si>
    <t>In Progress</t>
  </si>
  <si>
    <t>I’w gadarnhau / TBC</t>
  </si>
  <si>
    <t>Cofiwch mai 2020/21 yn unig yw’r gyllideb, mae’r gwaith yn cael ei wneud yn unol â Chynllun Busnes HRA / Please note budget is 2020/21 only, works being carried out inline with the HRA Business Plan.</t>
  </si>
  <si>
    <t>Ar hyn o bryd yn gweithio mewn partneriaeth â Heddlu De Cymru i adolygu’r gwasanaeth teledu cylch cyfyng.  Mae tîm prosiect wrthi’n cael ei sefydlu a fydd yn rheoli’r ail-ddylunio/caffael a’r diweddariadau / Currently working in partnership with South Wales Police to review the CCTV service.  A project team is in the process of being established that will manage the redesign/procurment and updates.</t>
  </si>
  <si>
    <t>Mewnol ac Allanol / Both in house and external</t>
  </si>
  <si>
    <t xml:space="preserve">Various/In progress / Amrywiol/Ar waith </t>
  </si>
  <si>
    <t xml:space="preserve">In progress / Ar waith </t>
  </si>
  <si>
    <t>Mae hyn yn cael ei wneud mewn dau gam Cam 1: Mehefin 20, Cam 2: Ebrill 21 / This is being done in two stages Phase 1: June 20, Phase 2: April 21</t>
  </si>
  <si>
    <t>Wedi’i gwblhau / Completed</t>
  </si>
  <si>
    <t>Cam 1:Gorffennaf 20, Cam 2: Mehefin 21 / Phase 1:July 20, Phase 2: June 21</t>
  </si>
  <si>
    <t>Cam 1: Awst 20, Cam 2: Medi 21 / Phase 1: Aug 20, Phase 2: Sept 21</t>
  </si>
  <si>
    <t>Cam 1: Medi 20, Cam 2: Tachwedd 21 / Phase 1: Sept 20, Phase 2: Nov 21</t>
  </si>
  <si>
    <t xml:space="preserve">1. WCBC2. Cynllun Gwella’r Llwybr Cerdded ar Ffordd Talwrn B5430.      </t>
  </si>
  <si>
    <t>2. WCBC4. SCP Marciau ar y Ffordd ar gyfer Patrolau Croesi i’r Ysgol</t>
  </si>
  <si>
    <t>3. WCBC11. Arwyddion cadw pellter cymdeithasol canol tref Wrecsam/pentrefi anghysbell</t>
  </si>
  <si>
    <t>4. WCBC12. Darparu llochesi i gadw beics mewn ysgolion</t>
  </si>
  <si>
    <t>5. WCBC15. Gorsaf Fysiau Wrecsam - Gwelliannau Iechyd y Cyhoedd/Diogelwch Teithwyr</t>
  </si>
  <si>
    <t>6. WCBC16. Gwelliannau seilwaith Lloches Bws</t>
  </si>
  <si>
    <t>Seilwaith Economaidd - Eiddo</t>
  </si>
  <si>
    <t>Cwrt y Gollen - Gwasanaethau Dylunio</t>
  </si>
  <si>
    <t>Rhyd y Blew - Gwaith adeiladu</t>
  </si>
  <si>
    <t>Rhyd y Blew - Gwaith Galluogi
Gwaith</t>
  </si>
  <si>
    <t>Dymchwel eiddo ar Ffordd yr Wyddgrug a Station Approach, Wrecsam
Gwaith</t>
  </si>
  <si>
    <t>Unedau Busnes Newydd ym Mharc Buses Clawdd Offa 
Gwasanaethau</t>
  </si>
  <si>
    <t>Unedau Busnes Newydd ym Mharc Buses Clawdd Offa 
Gwaith</t>
  </si>
  <si>
    <t>Unedau Busnes Newydd ym Mharc Menter Treowain
Gwasanaethau</t>
  </si>
  <si>
    <t>Unedau Busnes Newydd ym Mharc Menter Treowain
Gwaith</t>
  </si>
  <si>
    <t>Canolfan Ymchwil Technoleg Uwch (ATRC), Glannau Dyfrdwy
Gwasanaethau</t>
  </si>
  <si>
    <t>Canolfan Ymchwil Technoleg Uwch (ATRC), Glannau Dyfrdwy
Gwaith</t>
  </si>
  <si>
    <t>Rhif y prosiect / Project number</t>
  </si>
  <si>
    <t>GIG Adeiladu i Gymru Rhanbarthol / NHS BfW Regional</t>
  </si>
  <si>
    <t>GIG Adeiladu i Gymru Cenedlaethol / NHS BfW National</t>
  </si>
  <si>
    <t>Bwrdd/Ymddiriedolaeth Iechyd y GIG</t>
  </si>
  <si>
    <t>AR GAM ACHOS BUSNES</t>
  </si>
  <si>
    <t>BIP Caerdydd a'r Fro</t>
  </si>
  <si>
    <t>BIP Aneurin Bevan</t>
  </si>
  <si>
    <t>BIP Betsi Cadwaladr</t>
  </si>
  <si>
    <r>
      <rPr>
        <b/>
        <sz val="10"/>
        <rFont val="Calibri"/>
        <family val="2"/>
      </rPr>
      <t>AR GAM ACHOS BUSNES</t>
    </r>
  </si>
  <si>
    <t>Bwrdd Iechyd Prifysgol Hywel Dda</t>
  </si>
  <si>
    <t>Prosiect</t>
  </si>
  <si>
    <t xml:space="preserve">Prosiect </t>
  </si>
  <si>
    <r>
      <rPr>
        <sz val="11"/>
        <color theme="1"/>
        <rFont val="Calibri"/>
        <family val="2"/>
      </rPr>
      <t>Hyb Llesiant ym Mhenarth</t>
    </r>
  </si>
  <si>
    <r>
      <rPr>
        <sz val="11"/>
        <color theme="1"/>
        <rFont val="Calibri"/>
        <family val="2"/>
      </rPr>
      <t>Hyb Llesiant ym Maelfa</t>
    </r>
  </si>
  <si>
    <r>
      <rPr>
        <sz val="11"/>
        <color theme="1"/>
        <rFont val="Calibri"/>
        <family val="2"/>
      </rPr>
      <t>Hyb Llesiant yn Nhredegar</t>
    </r>
  </si>
  <si>
    <r>
      <rPr>
        <sz val="11"/>
        <color theme="1"/>
        <rFont val="Calibri"/>
        <family val="2"/>
      </rPr>
      <t>Partneriaeth Genomeg Cymru</t>
    </r>
  </si>
  <si>
    <t>CHS Gogledd Sir Ddinbych, y Rhyl</t>
  </si>
  <si>
    <t>Gwaith Parhad Wrecsam Maelor</t>
  </si>
  <si>
    <t>Sylwadau / Commentary</t>
  </si>
  <si>
    <t>Mewn datblygiad FBC / In FBC development</t>
  </si>
  <si>
    <t>Mewn datblygiad OBC / In OBC development</t>
  </si>
  <si>
    <t>Wedi gorffen gosod / Letting completed</t>
  </si>
  <si>
    <t>CM Rhaeadr</t>
  </si>
  <si>
    <t>Neuadd Sgeti</t>
  </si>
  <si>
    <t>Ardal Dalgylch Bangor</t>
  </si>
  <si>
    <t>Ysgol Pen-bre</t>
  </si>
  <si>
    <t>Academi STEAM</t>
  </si>
  <si>
    <t>Cynyddu’r ffreutur a’r gofod cymdeithasol</t>
  </si>
  <si>
    <t>Dechrau'n Deg Swffryd</t>
  </si>
  <si>
    <t>ICC Blaenau</t>
  </si>
  <si>
    <t xml:space="preserve"> Yr Eglwys yng Nghymru St Paul</t>
  </si>
  <si>
    <t>Ysgol Gynradd Pant</t>
  </si>
  <si>
    <t>Darpariaeth Cyfrwng Cymraeg - YGG Llanhari</t>
  </si>
  <si>
    <t>Grŵp Chwarae a Chlwb Ar ôl Ysgol Hollies, Ysgol Gynradd Gwauncelyn</t>
  </si>
  <si>
    <t xml:space="preserve">Darpariaeth Cyfrwng Cymraeg - Ysgol Bro Alun </t>
  </si>
  <si>
    <t xml:space="preserve">Parth Hyb Cymunedol y Gurnos </t>
  </si>
  <si>
    <t>Celfyddydau a chanolfan cyfryngau y Clinig Creadigol</t>
  </si>
  <si>
    <t xml:space="preserve">Ysgol Brynteg - Hyb y Dwyrain </t>
  </si>
  <si>
    <t>Coleg Caerdydd a’r Fro</t>
  </si>
  <si>
    <t>Ysgol Gynradd Llanharan</t>
  </si>
  <si>
    <t>Ysgol Gynradd Parc Lewis</t>
  </si>
  <si>
    <t>Ysgol Gynradd Sea View</t>
  </si>
  <si>
    <t>Mynyw - Ysgol Gynradd Sant Joseff</t>
  </si>
  <si>
    <t>Cyngor Sir Powys - St Michaels</t>
  </si>
  <si>
    <t>Cyngor Sir Wrecsam - Bronington</t>
  </si>
  <si>
    <t>Ysgol y Wern</t>
  </si>
  <si>
    <t>Canolfan Addysg Gymunedol Pwllheli (Ysgol y Cymerau)</t>
  </si>
  <si>
    <t>Ysgol Gynradd Croesty</t>
  </si>
  <si>
    <t>Ysgol y Tywyn</t>
  </si>
  <si>
    <t>Lleoliad newydd Glyncoed</t>
  </si>
  <si>
    <t>Darpariaeth Cyfrwng Cymraeg - Ysgol y Castell</t>
  </si>
  <si>
    <t>Cyfleusterau ychwanegol yn lleoliad FS Ringland</t>
  </si>
  <si>
    <t xml:space="preserve">Adnewyddu bloc gwyddoniaeth hen Ysgol Penfro a gweithio gydag Ysgol Harri Tudur a’r Ganolfan hamdden i greu canolfan cwricwlwm galwedigaethol </t>
  </si>
  <si>
    <t>Ysgol Gynradd Oakfield</t>
  </si>
  <si>
    <t>Ysgol Gynradd yr Eglwys yng Nghymru Sain Ffagan</t>
  </si>
  <si>
    <t>Ysgol Gynradd Baker’s Lane</t>
  </si>
  <si>
    <t xml:space="preserve"> Ysgol Gynradd Gladstone</t>
  </si>
  <si>
    <t xml:space="preserve"> Ysgol Gynradd Llanfair</t>
  </si>
  <si>
    <t>Ysgol Uwchradd y Trallwng</t>
  </si>
  <si>
    <t>Ysgol Uwchradd Pendrecotre</t>
  </si>
  <si>
    <t>Ysgol Gynradd Ysgol y Graig</t>
  </si>
  <si>
    <t>Ailfodelu lleoliad FS Pillgwenlli</t>
  </si>
  <si>
    <t>Ysgol Gynradd Ffynnon Taf, Ffynnon Taf - Neuadd ac Ystafell Gymunedol newydd</t>
  </si>
  <si>
    <t>Ysgol Gynradd Fenton</t>
  </si>
  <si>
    <t>Darpariaeth Cyfrwng Cymraeg - YGG Ynyswen</t>
  </si>
  <si>
    <t>Ysgol Henry Richard 3-16</t>
  </si>
  <si>
    <t>Ysgol Gynradd Gymunedol Borras</t>
  </si>
  <si>
    <t>Ysgol Cyfrwng Cymraeg newydd</t>
  </si>
  <si>
    <t>Canolfan Gymunedol Garden Village</t>
  </si>
  <si>
    <t>Grŵp Chwarae Merffordd</t>
  </si>
  <si>
    <t xml:space="preserve">Cymuned Rhiwabon </t>
  </si>
  <si>
    <t>Ysgol Santes Fair</t>
  </si>
  <si>
    <t>Ysgol Cefn Mawr / Min y Ddol</t>
  </si>
  <si>
    <t>Ysgol Y Waun</t>
  </si>
  <si>
    <t>Pentre y Waun</t>
  </si>
  <si>
    <t>Queensferry - Ystafelloedd dysgu cymunedol a gweithgareddau chwaraeon</t>
  </si>
  <si>
    <t>Darpariaeth Cyfrwng Cymraeg - YGG Tyle'r Ynn</t>
  </si>
  <si>
    <t>Ysgol CP Cegidfa</t>
  </si>
  <si>
    <t>Dragon Tots, Treorci</t>
  </si>
  <si>
    <t xml:space="preserve"> Meithrinfa ddydd cyfrwng Cymraeg</t>
  </si>
  <si>
    <t>Ysgol Gynradd Abbey</t>
  </si>
  <si>
    <t xml:space="preserve">YG Gŵyr </t>
  </si>
  <si>
    <t>Ysgol Gynradd Borras</t>
  </si>
  <si>
    <t>Darpariaeth Cyfrwng Cymraeg - Ysgol Glanrafon</t>
  </si>
  <si>
    <t>Darpariaeth Cyfrwng Cymraeg - YGG Aberdâr</t>
  </si>
  <si>
    <t>Casnewydd - Ysgol yr Eglwys yng Nghymru Charles Williams</t>
  </si>
  <si>
    <t>Ardal y Rhaglen / Programme Area</t>
  </si>
  <si>
    <t>Cyllid Piblinell/Pipeline Funding 2020/21</t>
  </si>
  <si>
    <t xml:space="preserve">Sefydliad </t>
  </si>
  <si>
    <t>Cyngor Sir y Fflint</t>
  </si>
  <si>
    <t>Coleg Gŵyr Abertawe</t>
  </si>
  <si>
    <t>Cyngor Sir Caerfyrddin</t>
  </si>
  <si>
    <t>Cyngor Gwynedd</t>
  </si>
  <si>
    <t>Cyngor Bwrdeistref Sirol Castell-nedd Port Talbot</t>
  </si>
  <si>
    <t>Cyngor Bwrdeistref Sirol Rhondda Cynon Taf</t>
  </si>
  <si>
    <t>Abertawe (Dinas a Sir)</t>
  </si>
  <si>
    <t>Cyngor Bro Morgannwg</t>
  </si>
  <si>
    <t>Coleg Pen-y-bont ar Ogwr</t>
  </si>
  <si>
    <t>Coleg Sir Benfro</t>
  </si>
  <si>
    <t>Cyngor Sir Ynys Môn</t>
  </si>
  <si>
    <t>Cyngor Bwrdeistref Sirol Blaenau Gwent</t>
  </si>
  <si>
    <t>Cyngor Bwrdeistref Sirol Caerffili</t>
  </si>
  <si>
    <t>Cyngor Dinas Caerdydd</t>
  </si>
  <si>
    <t>Cyngor Bwrdeistref Sirol Merthyr Tudful</t>
  </si>
  <si>
    <t>Cyngor Sir Wrecsam</t>
  </si>
  <si>
    <t>Cyngor Bwrdeistref Sirol Pen-y-bont ar Ogwr</t>
  </si>
  <si>
    <t>Cyngor Sir Ceredigion</t>
  </si>
  <si>
    <t>Mynyw</t>
  </si>
  <si>
    <t>Cyngor Sir Powys</t>
  </si>
  <si>
    <t>Cyngor Dinas Casnewydd</t>
  </si>
  <si>
    <t>Cyngor Sir Penfro</t>
  </si>
  <si>
    <t>Cyngor Bwrdeistref Sirol Torfaen</t>
  </si>
  <si>
    <t>Cyngor Sir Ddinbych</t>
  </si>
  <si>
    <t>Addysg Oedolion Cymru</t>
  </si>
  <si>
    <t>Maint Dosbarthiadau Babanod / Infant Class Sizes</t>
  </si>
  <si>
    <t>Cyfrwng Cymraeg / Welsh Medium</t>
  </si>
  <si>
    <t>Y Cynnig Gofal Plant / Childcare Offer</t>
  </si>
  <si>
    <t>Hybiau Cymunedol / Community Hubs</t>
  </si>
  <si>
    <t>SAB/FEI</t>
  </si>
  <si>
    <t>Ysgolion Gwirfoddol a Gynorthwyir / VA Schools</t>
  </si>
  <si>
    <t xml:space="preserve">Adfywio - Canolbarth </t>
  </si>
  <si>
    <t xml:space="preserve">Adfywio - Gogledd </t>
  </si>
  <si>
    <t xml:space="preserve">Adfywio - De Orllewin </t>
  </si>
  <si>
    <t xml:space="preserve">Adfywio - De Ddwyrain </t>
  </si>
  <si>
    <t xml:space="preserve">Adfywio Seilwaith Gwyrdd - y Canolbarth </t>
  </si>
  <si>
    <t>Adfywio Seilwaith Gwyrdd - Gogledd</t>
  </si>
  <si>
    <t>Regeneration - Green Infrastructure - SW</t>
  </si>
  <si>
    <t>Adfywio Seilwaith Gwyrdd - De Ddwyrain</t>
  </si>
  <si>
    <t>Adfywio Seilwaith Gwyrdd - De Orllewin</t>
  </si>
  <si>
    <t>Tai/Housing IHP 4 - ORP</t>
  </si>
  <si>
    <t>Rhaglen Tai Arloesol / Innovative Housing Programme (IHP) 2020-2021</t>
  </si>
  <si>
    <t>Grant Tai Cymdeithasol / Social Housing Grant</t>
  </si>
  <si>
    <t>Grant Tai Cymdeithasol - Dyfarnu cyllid i landlordiaid cymdeithasol cofrestredig ac awdurdodau lleol hyd at 58% (£66m yw’r gost 58% felly bydd swm y contract yn uwch)</t>
  </si>
  <si>
    <t>Cronfa Fuddsoddi mewn Eiddo Canol Tref</t>
  </si>
  <si>
    <t xml:space="preserve">Glan yr Afon y Drenewydd -Cronfa Ddatblygu </t>
  </si>
  <si>
    <t>Menter Glan yr Afon</t>
  </si>
  <si>
    <t>Canolfan Fenter Canolfan Dulais, Llanbedr Pont Steffan</t>
  </si>
  <si>
    <t xml:space="preserve">Auopalace </t>
  </si>
  <si>
    <t xml:space="preserve">Adnewyddu Tai Gogledd Cymru Datblygiad Cam 2 </t>
  </si>
  <si>
    <t>Adnewyddu Tai Gogledd Cymru Datblygiad Cam 1</t>
  </si>
  <si>
    <t xml:space="preserve">Eiddo Gwag Gogledd Cymru </t>
  </si>
  <si>
    <t>Prosiect Adeiladau Pwysig</t>
  </si>
  <si>
    <t>Canol Tref y Rhyl Byw Cyfoes a Manwerthu</t>
  </si>
  <si>
    <t>Canol Dinas Bangor - Nyth</t>
  </si>
  <si>
    <t xml:space="preserve">Adnewyddu Tai Gogledd Cymru cam 2       </t>
  </si>
  <si>
    <t xml:space="preserve">Canol Dinas Bangor - cryfhau mynediad trefol allweddol </t>
  </si>
  <si>
    <t>Y Rhyl TC Cynllun Porth 1</t>
  </si>
  <si>
    <t>Rhaglen TRI/TRI Program 2018-2021</t>
  </si>
  <si>
    <t>Rhaglen Seilwaith Gwyrdd / GI Program 2020-2021</t>
  </si>
  <si>
    <t>Cymorth tai craidd / Core Housing support</t>
  </si>
  <si>
    <t>Allanol             Pob landlord cymdeithasol i ddefnyddio ei fframweithiau a’i brosesau caffael cyfredol / External             Each social landlord to use their existing frameworks and procurement process</t>
  </si>
  <si>
    <t xml:space="preserve">Datblygiad Buddsoddi mewn Eiddo </t>
  </si>
  <si>
    <t>Prosiect Tai Gorllewin y Rhyl, Cam 1</t>
  </si>
  <si>
    <t>Canol Dinas Bangor - Adnewyddu a Buddsoddi mewn Eiddo+D7</t>
  </si>
  <si>
    <t>Dichonoldeb Gorllewin y Rhyl</t>
  </si>
  <si>
    <t>Cynllun Buddsoddi mewn Eiddo Masnachol</t>
  </si>
  <si>
    <t>Gorllewin y Rhyl Cam II EHS y Rhyl</t>
  </si>
  <si>
    <t>Integreiddio a Gofod Animeiddio Canol Tref Bae Colwyn</t>
  </si>
  <si>
    <t>Y Rhyl TC Cynllun Porth 2</t>
  </si>
  <si>
    <t xml:space="preserve">Grant Datblygu Gwella Eiddo, De Orllewin </t>
  </si>
  <si>
    <t xml:space="preserve">Grant Byw’n Gynaliadwy, De Orllewin </t>
  </si>
  <si>
    <t xml:space="preserve">Copperopolis, Abertawe </t>
  </si>
  <si>
    <t xml:space="preserve">Stryd y Gwynt, Abertawe </t>
  </si>
  <si>
    <t xml:space="preserve">Yr Hen BHS, Abertawe </t>
  </si>
  <si>
    <t>Galluogi Seilwaith Treforys</t>
  </si>
  <si>
    <t xml:space="preserve">Potters Wheel, Abertawe </t>
  </si>
  <si>
    <t>YMCA Llanelli</t>
  </si>
  <si>
    <t>Gogledd Stryd y Farchnad</t>
  </si>
  <si>
    <t>Hyb Cymunedol Tyisha a Ffordd yr Orsaf / Sied Nwyddau Llanelli</t>
  </si>
  <si>
    <t>Crown Packaging, Castell-nedd (benthyciad)</t>
  </si>
  <si>
    <t>Crown Packaging, Castell-nedd (grant)</t>
  </si>
  <si>
    <t>Ailddatblygu Canol Tref Castell-nedd</t>
  </si>
  <si>
    <t>Gwella Eiddo Trefol Thematig/Grant Byw Trefol</t>
  </si>
  <si>
    <t>Cynllun Creu Lleoedd Glynebwy</t>
  </si>
  <si>
    <t>Rhaglen Adfywio Brynmawr (safle NMC)</t>
  </si>
  <si>
    <t>SRBC/ Gwelliannau i Stryd Tudor</t>
  </si>
  <si>
    <t>Hyb Menter Cil-y-coed</t>
  </si>
  <si>
    <t>Tŵr y Siartwyr</t>
  </si>
  <si>
    <t>Market Arcade - Prynu Eiddo ac ardaloedd cyffredin</t>
  </si>
  <si>
    <t>Market Arcade - gwaith mewnol</t>
  </si>
  <si>
    <t>Cynllun Meistr Porth y Gogledd</t>
  </si>
  <si>
    <t>Gardd arddwriaethol</t>
  </si>
  <si>
    <t>Tyfu’r Drenewydd</t>
  </si>
  <si>
    <t>Gwella Teithio Cynaliadwy Shotton</t>
  </si>
  <si>
    <t>Canol Dinas Bangor, Seilwaith Gwyrdd Trefol</t>
  </si>
  <si>
    <t>Gwneud y Rhyl yn Wyrdd</t>
  </si>
  <si>
    <t>Wal Werdd Llyfrgell Llanelli</t>
  </si>
  <si>
    <t>Maes Marcio Carregaman, Gwelliannau Rhydaman</t>
  </si>
  <si>
    <t>Ein Tref Werdd Hwlffordd</t>
  </si>
  <si>
    <t xml:space="preserve">Gwesty’r Dragon, Abertawe </t>
  </si>
  <si>
    <t xml:space="preserve">Llochesi Biniau To Gwyrdd, Abertawe </t>
  </si>
  <si>
    <t>Potters Wheel, Wal Werdd Abertawe</t>
  </si>
  <si>
    <t>Pentref Drefol, To Gwyrdd Abertawe</t>
  </si>
  <si>
    <t>Commercial Street ac i’r Gogledd o Stryd y Castell, Maesteg</t>
  </si>
  <si>
    <t xml:space="preserve">Sunnyside, Pen-y-bont ar Ogwr </t>
  </si>
  <si>
    <t>Hen Orsaf Heddlu a Llys Ynadon, Mountain Road, Caerffili</t>
  </si>
  <si>
    <t>Tudor Street, Gwelliannau Amgylcheddol Busnes Caerdydd</t>
  </si>
  <si>
    <t>Cysylltiadau Gwyrdd Canol Tref Cil-y-coed</t>
  </si>
  <si>
    <t>Canol Dinas Gwyrdd, Casnewydd</t>
  </si>
  <si>
    <t>Ponty Prydferth, Pontypridd</t>
  </si>
  <si>
    <t>Glasu, Tyfu, Cysylltu'r Barri</t>
  </si>
  <si>
    <t>Grant craidd a benthyciadau IHP ar gyfer cyflawni tai cymdeithasol drwy Ddulliau Adeiladu Modern (dim adeiladu traddodiadol) dyfarnu grantiau a benthyciadau cyn diwedd mis Mawrth 2021. Mae cyllid yn cael ei ddyrannu i landlordiaid cymdeithasol cofrestredig ac awdurdodau lleol ac mae’n debygol y bydd y rhan fwyaf o'r gwaith yn cael ei wneud o fis Ebrill 2021 ymlaen dros nifer o flynyddoedd.</t>
  </si>
  <si>
    <r>
      <rPr>
        <sz val="11"/>
        <color theme="1"/>
        <rFont val="Calibri"/>
        <family val="2"/>
      </rPr>
      <t>The Cross, Cil-y-coed</t>
    </r>
  </si>
  <si>
    <t>A465 Adran 5 a 6 Hirwaun i Ddowlais Top</t>
  </si>
  <si>
    <t>Priffyrdd/Trafnidiaeth</t>
  </si>
  <si>
    <t>A487 Pont Ddyfi newydd</t>
  </si>
  <si>
    <t xml:space="preserve">Gwnaed ymrwymiadau statudol a gwleidyddol i’r Gorchmynion ar 13 Ionawr 2020 </t>
  </si>
  <si>
    <t>Hydref 2020</t>
  </si>
  <si>
    <t>A55 Abergwyngregyn i Dai’r Meibion</t>
  </si>
  <si>
    <t>Gwnaed ymrwymiad gwleidyddol ar 27 Chwefror yn ymrwymo y byddai’r gwaith adeiladu yn dechrau ym mis Mawrth.</t>
  </si>
  <si>
    <t>A40 Llanddewi Felffre i Benblewin</t>
  </si>
  <si>
    <t>Cynhaliwyd ymchwiliad lleol cyhoeddus - yn disgwyl am adroddiad yr Arolygwyr, yn amodol ar benderfyniad y Gweinidog ynghylch a wneir y Gorchmynion Statudol MA a gyflwynir i'r Gweinidog yn yr Hydref</t>
  </si>
  <si>
    <t>Yn gynnar yn 2021</t>
  </si>
  <si>
    <t>Wedi cyhoeddi’r cynigydd a ffefrir - Contract MIM felly bydd y gost ar ôl adeiladu ac nid yn ystod a bydd yn rhedeg am 30 mlynedd - £600m ydy’r swm cyfalaf cyfatebol ond bydd yn cael ei dalu gyda refeniw</t>
  </si>
  <si>
    <t>3 Cynllun man cyfyng mawr ar draws y rhwydwaith ffyrdd strategol</t>
  </si>
  <si>
    <t>Cafodd cyhoeddiadau gwleidyddol eu gwneud ym mis Rhagfyr 2016</t>
  </si>
  <si>
    <t>Diwedd 2020</t>
  </si>
  <si>
    <t>Diwedd 2021</t>
  </si>
  <si>
    <t>Dyddiad dechrau ar y safle</t>
  </si>
  <si>
    <t>Allanol</t>
  </si>
  <si>
    <t>Complete 12/2020</t>
  </si>
  <si>
    <t>01/2020 - 02/2021</t>
  </si>
  <si>
    <t>06/2019 - 10/2020</t>
  </si>
  <si>
    <t xml:space="preserve">Rhagfyr/December </t>
  </si>
  <si>
    <t>Ionawr/January</t>
  </si>
  <si>
    <t>Mai/May</t>
  </si>
  <si>
    <t>Awst/August</t>
  </si>
  <si>
    <t>Gorffenaf/July</t>
  </si>
  <si>
    <t>Medi/September</t>
  </si>
  <si>
    <t>Tachwedd/November</t>
  </si>
  <si>
    <t>Ionawr/January / Chwefror/February</t>
  </si>
  <si>
    <t>Ebrill/April / parhaus/ongoing</t>
  </si>
  <si>
    <t>10/11 2020</t>
  </si>
  <si>
    <t>08 - 10, 2020</t>
  </si>
  <si>
    <t>04/2019 - 03/2021</t>
  </si>
  <si>
    <t>04/20 - 12/20</t>
  </si>
  <si>
    <t>03/20 - 04/20</t>
  </si>
  <si>
    <t>03/20 - 08/20</t>
  </si>
  <si>
    <t>05/20 - 12/20</t>
  </si>
  <si>
    <t>09/20 - 12/20</t>
  </si>
  <si>
    <t>03/20-08/20</t>
  </si>
  <si>
    <t>07/20- 09/20</t>
  </si>
  <si>
    <t>08/20 - 09/20</t>
  </si>
  <si>
    <t>10/20 - 11/20</t>
  </si>
  <si>
    <t>08/20 - 05/21</t>
  </si>
  <si>
    <t>Llanharan Bypass</t>
  </si>
  <si>
    <t xml:space="preserve">Contractors and materials producers/suppliers should maintain contact with the procuring bodies, tier 1 contractors and supply chain partners along with regularly monitoring Sell2Wales.  It is also important that contractors actively tender for this work to ensure that the public sector are able to meet their delivery objectives rather than being delayed or adversely affected due to a lack of market competition.  </t>
  </si>
  <si>
    <t>The Covid pipeline document is a live document and will be maintained and updated as best as possible by partners during the winter of 20/21. Further information can be obtained from potential client(s) for specific projects or by contacting the Welsh Government construction co-ordinator for general information.</t>
  </si>
  <si>
    <t xml:space="preserve">Dylai contractwyr a chynhyrchwyr/cyflenwyr deunyddiau gadw mewn cysylltiad â'r cyrff caffael, contractwyr Haen 1 a phartneriaidd yn y gadwyn gyflenwi, ynghyd â monitro GwerthwchiGymru yn rheolaidd. Mae'n bwysig hefyd fod contractwyr yn tendro am y gwaith hwn mewn modd gweithredol, i sicrhau y gall y sector cyhoeddus fodloni eu hamcanion cyflawni, yn hytrach nag wynebu oedi neu effeithiau andwyol oherwydd diffyg cystadleuaeth yn y farchnad. </t>
  </si>
  <si>
    <r>
      <t xml:space="preserve">
</t>
    </r>
    <r>
      <rPr>
        <sz val="11"/>
        <color theme="1"/>
        <rFont val="Calibri"/>
        <family val="2"/>
      </rPr>
      <t xml:space="preserve">
</t>
    </r>
    <r>
      <rPr>
        <sz val="11"/>
        <color theme="1"/>
        <rFont val="Calibri"/>
        <family val="2"/>
      </rPr>
      <t xml:space="preserve">
</t>
    </r>
  </si>
  <si>
    <t xml:space="preserve">Mae dogfen piblinell waith COVID yn ddogfen fyw, a bydd yn cael ei diweddaru a'i chynnal cystal ag y bo modd gan bartneriaid yn ystod gaeaf 2020/21. Mae rhagor o wybodaeth ar gael gan gleient(iaid) posibl prosiectau penodol neu drwy gysylltu ag un o gydlynwyr adeiladu Llywodraeth Cymru ar gyfer gwybodaeth gyffredinol.  
</t>
  </si>
  <si>
    <t xml:space="preserve">Dangos y llif gwaith tymor byr (6-12 mis) yn sector cyhoeddus Cymru </t>
  </si>
  <si>
    <t xml:space="preserve">Nid yw'r ddogfen yn darparu rhestr diffiniol o'r holl gyfleoedd gwaith sydd ar gael o fewn pob corff cyhoeddus, ac mae maint ac ansawdd y wybodaeth yn adlewyrchu argaeledd data ar adeg ei chyhoeddi. Nid yw chwaith yn disodli dogfen Piblinell Waith y Cynllun Buddsoddi yn Seilwaith Cymru sy'n cael ei chyhoeddi bob blwyddyn, sy'n rhoi golwg tymor hwy ar y "biblinell".  Dylid nodi hefyd nad yw cynnwys yn y ddogfen biblinell ôl-COVID hon yn gwarantu y bydd y gwaith yn mynd rhagddo yn ôl y bwriad,  nac na fydd yn destun unrhyw newidiadau 
</t>
  </si>
  <si>
    <t xml:space="preserve">Diben y ddogfen “piblinell waith” hon ar ôl Covid yw rhoi'r hyder i’r sector adeiladu y bydd gwariant a chyflawni yn y sector cyhoeddus yn parhau ar ôl Covid-19 ac mae'n rhoi blaengynllun o'r cyfleoedd a fydd ar gael yn y tymor byr.
</t>
  </si>
  <si>
    <t xml:space="preserve">Mae’r ddogfen wedi cael ei pharatoi gan Lywodraeth Cymru fel cam gweithredu tymor byr allweddol a ddeilliodd o Fforwm Adeiladu Gweinidogion Cymru. Mae wedi cael ei chynhyrchu mewn cydweithrediad â chyrff sector cyhoeddus a'r diwydiant, ac mae'n cynnwys y 2/3 diwethaf o'r cyfnod 2020/21 </t>
  </si>
  <si>
    <t xml:space="preserve">The document does not provide a definitive list of all the work opportunities available within each public body and the extent and quality of information reflects the availability of data at the time of publication. Also, it does not replace the annual publication of the WIIP (Wales Infrastructure Investment Plan) Pipeline document which provides a longer term view of the "pipeline".  It should also be noted that inclusion within this post-Covid pipeline document does not guarantee that the works will proceed as planned nor that it will not be subject to any changes.  </t>
  </si>
  <si>
    <t xml:space="preserve">The document has been prepared by the Welsh Government as a key short term action arising from the Ministerial Welsh Construction Forum.  It has been produced in conjunction with public sector bodies and industry and covers the last 2/3 of the period 2020/21.  </t>
  </si>
  <si>
    <t xml:space="preserve">The purpose of this post Covid "work pipeline" document is to provide the construction sector with confidence post Covid-19 of continued public sector expenditure and delivery and forward plan of short term opportunities.
</t>
  </si>
  <si>
    <t>Disgrifiad o'r Gwaith</t>
  </si>
  <si>
    <t>A4061 North Vale View Terrace—Adnewyddu Parapetau</t>
  </si>
  <si>
    <t>Gosod Rhwystrau Newydd yn North Vale View Bro Ogwr</t>
  </si>
  <si>
    <t>Atgyweirio Arglawdd Newcastle Hill</t>
  </si>
  <si>
    <t>(AILDENDRO) /Clytio ac Atgyweirio Ffyrdd Cerbydau a Troetffyrdd (2019-2020)</t>
  </si>
  <si>
    <t>Mynediad Cymunedol Coety Cam 2</t>
  </si>
  <si>
    <t>Cyffordd Heol Mostyn</t>
  </si>
  <si>
    <t>Amrywiad TRI: Gwella mannau cyhoeddus, mesurau COVID</t>
  </si>
  <si>
    <t>Fforest Cwmcarn. Gwella ochr y llyn a'r maes parcio</t>
  </si>
  <si>
    <t>Cilfach Goetsis Caerffili</t>
  </si>
  <si>
    <t xml:space="preserve">Disgrifiad o'r Gwaith </t>
  </si>
  <si>
    <t>Llwybrau Diogel yn y Gymuned – Ysgol Gynradd Radnor Rd</t>
  </si>
  <si>
    <t>Heol Ddwyreiniol y Bont-faen</t>
  </si>
  <si>
    <t xml:space="preserve">Llwybrau Diogel yn y Gymuned – Ysgol Gynradd Lansdowne Rd </t>
  </si>
  <si>
    <t>Creigiau – gwelliannau i deithio llesol</t>
  </si>
  <si>
    <t xml:space="preserve">Ysgol y Wern </t>
  </si>
  <si>
    <t xml:space="preserve">Llwybrau Diogel yn y Gymuned – Sanatorium Rd </t>
  </si>
  <si>
    <t>Gwelliannau i Ysgol Gynradd y Ddraenen</t>
  </si>
  <si>
    <t>Gwelliannau i'r A470/A4054</t>
  </si>
  <si>
    <t xml:space="preserve">Llwybr Taf – Parc Hailey </t>
  </si>
  <si>
    <t xml:space="preserve">Trowbridge – Gwelliannau Gwyrdd </t>
  </si>
  <si>
    <t>A4119 Cam 2D – Heol y Gadeirlan</t>
  </si>
  <si>
    <t>C1.2 - Cathays Tce – UHW</t>
  </si>
  <si>
    <t>Canol y Ddinas / Dwyrain (Boulevard De Nantes – Heol Casnewydd)</t>
  </si>
  <si>
    <t>Stryd y Castell</t>
  </si>
  <si>
    <t>Canol y Dinas (Station Tce-Churchill Way)</t>
  </si>
  <si>
    <t>Contract Gwifrau Byw'r Fferm Solar</t>
  </si>
  <si>
    <t xml:space="preserve">Education &amp; Children's Services/Addysg a Gwasanaethau Plant </t>
  </si>
  <si>
    <t>Canolfan Plant Oaktree</t>
  </si>
  <si>
    <t>Darpariaeth Gofal Plant Dinbych</t>
  </si>
  <si>
    <t>Mannau gwefru cerbydau trydan – astudiaeth dichonoldeb a dylunio</t>
  </si>
  <si>
    <t>Cynlluniau Lliniaru Llifogydd Bach (tua 25no. Cynllun</t>
  </si>
  <si>
    <t>Schools New Build/Ysgolion – adeiladau newydd</t>
  </si>
  <si>
    <t>Ysgol Llangefni – Adeilad Newydd</t>
  </si>
  <si>
    <t>Ysgol Llangefni – Uned Cyfnod Sylfaen Newydd</t>
  </si>
  <si>
    <t xml:space="preserve">Unedau Gofal Plant Newydd </t>
  </si>
  <si>
    <t>Llangefni a Llanfawr – Gwaith i Wella'r Ysgolion</t>
  </si>
  <si>
    <t>Property R &amp; M/Atgyweirio a chynnal a chadw eiddo</t>
  </si>
  <si>
    <t xml:space="preserve">Canolfan Hamdden Amlwch – Gwaith Cladio </t>
  </si>
  <si>
    <t>Gwaith ar do'r Depo</t>
  </si>
  <si>
    <t>Ffyrdd Cydnerth – cynlluniau draenio priffyrdd</t>
  </si>
  <si>
    <t xml:space="preserve">Adfer o Storm Denis </t>
  </si>
  <si>
    <t xml:space="preserve">1. Pont Ffordd Tyr y Wen – amddiffyn rhag sgwrio </t>
  </si>
  <si>
    <t xml:space="preserve">2. Maes y Bedw, Bedlinog – atgyweirio cwlfertau, </t>
  </si>
  <si>
    <t>3. Pant Glas Fawr, Aberfan – atgyweirio cwlfertau</t>
  </si>
  <si>
    <t>4. Park Place, Troedyrhiw – atgyweirio cwlfertau</t>
  </si>
  <si>
    <t>5. Llwyn yr Eos, Abercanaid – atgyweirio cwlfertau</t>
  </si>
  <si>
    <t>6. Plantation Cottages, disodli cwlfertau</t>
  </si>
  <si>
    <t>7. Sianel Fwydo Plymouth, Pentrebach</t>
  </si>
  <si>
    <t>8. Fiddlers Elbow, Quakers Yard – atgyweirio cwlfertau</t>
  </si>
  <si>
    <t>9. Gresham Place – atgyweirio cwlfertau</t>
  </si>
  <si>
    <t>10. Nant yr Odyn – atgyweirio cwlfertau</t>
  </si>
  <si>
    <t xml:space="preserve">Gwelliannau safle bysiau </t>
  </si>
  <si>
    <t>Highway Engineering/Capital – Peirianneg Priffyrdd/Cyfalaf</t>
  </si>
  <si>
    <t>Pont Ffordd – atgyweirio gwaith maen</t>
  </si>
  <si>
    <t>Cynlluniau i Leihau Tagfeydd ar y Priffyrdd</t>
  </si>
  <si>
    <t xml:space="preserve">Lleinio Dyfrffos Cyfarthfa </t>
  </si>
  <si>
    <t>Information from NEATH PORT TALBOT local authority/Gwybodaeth gan Awdurdod Lleol CASTELL-NEDD PORT TALBOT</t>
  </si>
  <si>
    <t>Prosiectau Peirianneg Ychwanegol</t>
  </si>
  <si>
    <t>Cimla / Cyffordd Eastland Road</t>
  </si>
  <si>
    <t>Doc Briton Ferry</t>
  </si>
  <si>
    <t>Canolfan Drafnidiaeth Castedd-nedd</t>
  </si>
  <si>
    <t xml:space="preserve">Gorsaf Fysiau Port Talbot </t>
  </si>
  <si>
    <t xml:space="preserve">Ffordd Osgoi Cymer </t>
  </si>
  <si>
    <t>Mur Cynnal Norton Terrace</t>
  </si>
  <si>
    <t>Pont Newbridge Road</t>
  </si>
  <si>
    <t>Methiant Arglawdd Pontardawe</t>
  </si>
  <si>
    <t xml:space="preserve">Cadoxton - Gwelliannau Priffyrdd </t>
  </si>
  <si>
    <t xml:space="preserve">Llwybr Beicio Bryn i Goetre </t>
  </si>
  <si>
    <t>Methiannau Pontrhydyfen Edge</t>
  </si>
  <si>
    <t>Seilwaith Gwefru Cerbydau Trydan</t>
  </si>
  <si>
    <t>Atgyweirio/dymchwel strwythurau nas mabwysiadwyd</t>
  </si>
  <si>
    <t>Llwybrau Beicio Teithio Llesol</t>
  </si>
  <si>
    <t>Gwaith Cynnal a Chadw Pont Rheolaidd</t>
  </si>
  <si>
    <t>Atgyfnerthu Pont</t>
  </si>
  <si>
    <t>Archwiliadau Tir</t>
  </si>
  <si>
    <t>Morol / gwaith mannau cyfyngedig</t>
  </si>
  <si>
    <t>Seilwaith Gwastraff / Cyfalaf</t>
  </si>
  <si>
    <t xml:space="preserve">Ailddatblygu'r Ganolfan Adfer Deunyddiau ac Ynni </t>
  </si>
  <si>
    <t>Draenio:</t>
  </si>
  <si>
    <t>Cynllun Rheoli Perygl Llifogydd Rock Street</t>
  </si>
  <si>
    <t xml:space="preserve">Cynllun Rheoli Perygl Llifogydd Grandison Brook </t>
  </si>
  <si>
    <t xml:space="preserve">Cynllun Rheoli Perygl Llifogydd Caenant Terrace </t>
  </si>
  <si>
    <t xml:space="preserve">Cynllun Rheoli Perygl Llifogydd Varteg Road </t>
  </si>
  <si>
    <t>Goleuadau Cyhoeddus</t>
  </si>
  <si>
    <t>Gwaith Disodli Salix</t>
  </si>
  <si>
    <t>Fframwaith Cynnal a Chadw</t>
  </si>
  <si>
    <t>Cyfanswm</t>
  </si>
  <si>
    <t>Highways Capital Grant/Grant Cyfalaf Priffyrdd</t>
  </si>
  <si>
    <t>Goson Arwyneb Newydd / Grant Priffyrdd</t>
  </si>
  <si>
    <t xml:space="preserve">Newid i Lusernau LED a Disodli Colofnau </t>
  </si>
  <si>
    <t>LTF / LNTF Grant/Grant LTF / LNTF</t>
  </si>
  <si>
    <t xml:space="preserve">Trafnidiaeth Ymatebol Integredig – Cynllun Peilot </t>
  </si>
  <si>
    <t>WG LTF – Cyfnewidfa Drafnidiaeth Hwllfwrdd</t>
  </si>
  <si>
    <t>WG LTF – Cyfnewidfa Drafnidiaeth Aberdaugleddau</t>
  </si>
  <si>
    <t xml:space="preserve">WG LTF – Cyfnewidfa Drafnidiaeth Doc Penfro </t>
  </si>
  <si>
    <t xml:space="preserve">WG LTNF – Gwelliannau Safle Bysiau </t>
  </si>
  <si>
    <t>WG LTNF – Gwybodaeth Amser Real i Deithwyr</t>
  </si>
  <si>
    <t>WG LTNF – Gwelliannau i Faes Parcio Gorsaf Drenau</t>
  </si>
  <si>
    <t>Safe Routes in Communities/Llwybrau Diogelu mewn Cymunedau</t>
  </si>
  <si>
    <t>Llwybrau Diogel yn y Gymuned – Llandyfái</t>
  </si>
  <si>
    <t xml:space="preserve">Llwybrau Diogel yn y Gymuned  – Golden Ysgol Gelli Aur, Penfro </t>
  </si>
  <si>
    <t>Road Safety Grant/Grant Diogelwch ar y Ffyrdd</t>
  </si>
  <si>
    <t>Grant Diogelwch ar y Ffyrdd – Cylchfan Horsefair</t>
  </si>
  <si>
    <t>Grant Diogelwch ar y Ffyrdd – gwelliannau, terfynau cyflymder neu barthau 20mya</t>
  </si>
  <si>
    <t>Grant Cyfalaf Diogelwch ar y Ffyrdd LlC  - A478 – Dadansoddiad o'r Llwybr</t>
  </si>
  <si>
    <t>Grant Cyfalaf Diogelwch ar y Ffyrdd LlC - A478 Pentlepoir</t>
  </si>
  <si>
    <t>Grant Cyfalaf Diogelwch ar y Ffyrdd LlC - A478 Crymych</t>
  </si>
  <si>
    <t>Grant Cyfalaf Diogelwch ar y Ffyrdd LlC - A478 Rhoshill</t>
  </si>
  <si>
    <t>Grant Cyfalaf Diogelwch ar y Ffyrdd LlC - A478 Pen y Bryn</t>
  </si>
  <si>
    <t>Valero Develoepr Contribution/Cyfraniad Datblygwr Valero</t>
  </si>
  <si>
    <t xml:space="preserve">Gwelliannau i Gyffordd B4320 </t>
  </si>
  <si>
    <t xml:space="preserve">Cronfa Teithio Llesol </t>
  </si>
  <si>
    <t>Teithio Llesol  – Llwybr Aml-ddefnydd Arberth i Hwllffordd</t>
  </si>
  <si>
    <t>Teithio Llesol  – Dyluniad Craidd</t>
  </si>
  <si>
    <t xml:space="preserve">Teithio Llesol  – Doc Penfro </t>
  </si>
  <si>
    <t>Cronfa Teithio Llesol LlC – Cynllunau Teithio Llesol Saundersfoot a Dinbych y Pysgod</t>
  </si>
  <si>
    <t>ANNUAL PROGRAMMES/RHAGLENNI BLYNYDDOL</t>
  </si>
  <si>
    <t>Ailadeiladu / Gosod Arwyneb Newydd ar y Ffordd Cerbydau</t>
  </si>
  <si>
    <t xml:space="preserve">Gweithiau Bach ac A106 </t>
  </si>
  <si>
    <t xml:space="preserve">Goleuadau Stryd - Disodli Salix </t>
  </si>
  <si>
    <t>Goleuadau Stryd - Disodli Colofnau</t>
  </si>
  <si>
    <t xml:space="preserve">General/Cyffredinol </t>
  </si>
  <si>
    <t>Mabwysiadu Gwaith ar gyfer Asesiad Rheoliadau Cynefinoedd y Cyngor</t>
  </si>
  <si>
    <t>Safle Teithwyr Sipsiwn – Castle Quarry</t>
  </si>
  <si>
    <t xml:space="preserve">Safle Teithwyr Sipsiwn – Kingsmoor </t>
  </si>
  <si>
    <t>Coatsal &amp; Flooding/Yr Arfordir a Llifogydd</t>
  </si>
  <si>
    <t>Offer Rheoli Morglawdd Llanwol Penfro</t>
  </si>
  <si>
    <t>Cwblhawyd/Complete</t>
  </si>
  <si>
    <t>Study only - external/Astudiaeth yn unig - allanol</t>
  </si>
  <si>
    <t>Design only/Dyluniad yn unig</t>
  </si>
  <si>
    <t>n/a/</t>
  </si>
  <si>
    <t>Meddalwedd arbenigol/Specialist software</t>
  </si>
  <si>
    <t>Corporate Design/Dyluniad Corfforaethol</t>
  </si>
  <si>
    <t>Strategic Investment Projects/Prosiectau Buddsoddi Strategol</t>
  </si>
  <si>
    <t>Twnnel Rhondda – gwaith draenio cychwynnol</t>
  </si>
  <si>
    <t>A4119 Groes Faen – Croesfan PUFFIN</t>
  </si>
  <si>
    <t>Trehafod – Mur Cynnal</t>
  </si>
  <si>
    <t>Bwlch Mountain – Rhwydi Creigiau</t>
  </si>
  <si>
    <t>Llwynypia Road – Mur Cynnal</t>
  </si>
  <si>
    <t xml:space="preserve">A4054 Ffynnon Taf – Mur Cynnal </t>
  </si>
  <si>
    <t>Darren Ddu – llenwi pont</t>
  </si>
  <si>
    <t>Heol Aberhonddu, Hirwaun – croesfan gerddwyr</t>
  </si>
  <si>
    <t>B4275 Bronallt Tce, Abercwmboi – gosod cwlfertau newydd</t>
  </si>
  <si>
    <t>Treorchi – Parcio a Theithio</t>
  </si>
  <si>
    <t>Llwynypia – Parcio a Theithio</t>
  </si>
  <si>
    <t>Heol Llantrisant, Tonyrefail</t>
  </si>
  <si>
    <t>Llwybrau Diogel mewn Cymunedau – Cilfyndd</t>
  </si>
  <si>
    <t>Llwybrau Diogel mewn Cymunedau – Llantrisant</t>
  </si>
  <si>
    <t>Heol Pen-y-bont ar Ogwr, Llanharan – croesfan gerddwyr</t>
  </si>
  <si>
    <t>Porth –  Parcio a Theithio Cam 3</t>
  </si>
  <si>
    <t>Rhigos –  aildensiynu angorau creigiau</t>
  </si>
  <si>
    <t xml:space="preserve">Rheolau – Pont Newydd </t>
  </si>
  <si>
    <t xml:space="preserve">Llanharan – Disodli'r Bontdroed dros y Rheillfordd </t>
  </si>
  <si>
    <t>Nant Gelliwion – Disodli'r Bont</t>
  </si>
  <si>
    <t>Pont Ton Traethwg Fach</t>
  </si>
  <si>
    <t>Pont Cyffordd Llanharan</t>
  </si>
  <si>
    <t>Pont Glan Mychydd Fawr</t>
  </si>
  <si>
    <t>Ddymchwel Machine Bridge North</t>
  </si>
  <si>
    <t>Pontdroed Castle</t>
  </si>
  <si>
    <t>Pont Tramffordd Penydarren</t>
  </si>
  <si>
    <t>Pontdroed Dyfodwg</t>
  </si>
  <si>
    <t>Pont Savannah</t>
  </si>
  <si>
    <t>A4061 Rhigos Rd, Hirwaun – 3no.  atgyweirio/disodli cwlfertau</t>
  </si>
  <si>
    <t xml:space="preserve">A4059 Aberdare  – Gwaith Gwrthsefyll Llifogydd </t>
  </si>
  <si>
    <t xml:space="preserve">A4059 Ffordd Osgoi Aberdâr – uwchraddio hidlenni / draeniau cario </t>
  </si>
  <si>
    <t>A4119 Coed Ely i Donypandy –  uwchraddio hidlenni / draeniau cario</t>
  </si>
  <si>
    <t>A4058 Dinas i Lwynypia – uwchraddio hidlenni / draeniau cario</t>
  </si>
  <si>
    <t>Pontdroed Windsor Place</t>
  </si>
  <si>
    <t xml:space="preserve">Llwybr Teithio Llesol Llanharan </t>
  </si>
  <si>
    <t>FAS Treochy Cam 1 – Cemetery Rd</t>
  </si>
  <si>
    <t>Cwmaman Cam 2</t>
  </si>
  <si>
    <t>Nant Gwarw Cam 2</t>
  </si>
  <si>
    <t xml:space="preserve">Mewnfeydd Victor St a Kingcraft St  </t>
  </si>
  <si>
    <t>Unioni'r cwymp tir ar Lwybr Cymunedol Ynyshir</t>
  </si>
  <si>
    <t>Llenwi Pont Bodringallt</t>
  </si>
  <si>
    <t>Pont Craig Las</t>
  </si>
  <si>
    <t>Hopkinstown – Mur Afon Cam 2</t>
  </si>
  <si>
    <t xml:space="preserve">Ailwampio Pont Ynys Meurig </t>
  </si>
  <si>
    <t>Ailwampio Pont Gelligaled</t>
  </si>
  <si>
    <t>Mur Afon Blaencwm</t>
  </si>
  <si>
    <t>Atgyweirio Mur Cynnal</t>
  </si>
  <si>
    <t>Deuoli'r A4119 rhwng Llantrisant a Choed Ely – gwaith uwch</t>
  </si>
  <si>
    <t>Abernant – Cyswllt Twnnel</t>
  </si>
  <si>
    <t>Nant Cwmparc Cantilifer</t>
  </si>
  <si>
    <t>Pont Polikoff, Treorchi</t>
  </si>
  <si>
    <t>Berw Road – Ailwampio'r Bont</t>
  </si>
  <si>
    <t>Imperial Bridge, Porth – Ailwampio</t>
  </si>
  <si>
    <t>Rhondda Fach Cam 1</t>
  </si>
  <si>
    <t>Rhondda Fach Cam 2</t>
  </si>
  <si>
    <t>Talbot Green i Lanharan</t>
  </si>
  <si>
    <t>Gorsaf Bympio Glenboi</t>
  </si>
  <si>
    <t xml:space="preserve">FAS Pentre </t>
  </si>
  <si>
    <t>FAS Treochi  Cam 2 – Column Street</t>
  </si>
  <si>
    <t>A4059 Aberdâr – Croesfan a Phontdroed</t>
  </si>
  <si>
    <t>Ty'n y Bryn – Cwlfert a Phontdroed</t>
  </si>
  <si>
    <t xml:space="preserve">A4119 Tonyrefail – Cylchfan, </t>
  </si>
  <si>
    <t xml:space="preserve">Talbot Green i Lanharan </t>
  </si>
  <si>
    <t>Pont Brook Street</t>
  </si>
  <si>
    <t>Deuoli'r A4119 rhwng Llantrisant a Choed Ely</t>
  </si>
  <si>
    <t>Adnewyddu Arwyneb Ffordd Gerbydau Pecyn 1</t>
  </si>
  <si>
    <t>Adnewyddu Arwyneb Ffordd Gerbydau Pecyn 2</t>
  </si>
  <si>
    <t>Adnewyddu Arwyneb Ffordd Gerbydau Pecyn 3</t>
  </si>
  <si>
    <t>Adnewyddu Arwyneb Ffordd Gerbydau Pecyn 4</t>
  </si>
  <si>
    <t>Adnewyddu Arwyneb Ffordd Gerbydau Pecyn 5</t>
  </si>
  <si>
    <t>Adnewyddu Arwyneb Ffordd Gerbydau Pecyn 6</t>
  </si>
  <si>
    <t>Information from South East &amp; Mid Wales Highways and Civil Engineering Framework (SEWH) / Gwybodaeth gan Fframwaith Priffyrdd a Pheirianneg Sifil De-ddwyrain a Gorllewin Cymru (SEWH)</t>
  </si>
  <si>
    <t>Dyddiad Amcangyfrifedig ar gyfer Diwedd y Gystadleuaeth Fach 
Estimated Mini-Comp End Date</t>
  </si>
  <si>
    <t>Dyddiad Amcangyfrifedig ar gyfer y Gystadleuaeth Fach
Estimated Mini-Comp Date</t>
  </si>
  <si>
    <t xml:space="preserve">Amcangyfrif o Gost y Gwaith £ 
Estimate £ of Works </t>
  </si>
  <si>
    <t>Dyddiad Dechrau Disgwyliedig
Expected start date</t>
  </si>
  <si>
    <t>Amcangyfrif o'r Cyfnod Adeiladu
Estimated Construction period</t>
  </si>
  <si>
    <t>Information from TORFAEN local authority/Gwybodaeth gan Awdurdod Lleol TORFAEN</t>
  </si>
  <si>
    <t xml:space="preserve">COVID-19: Amryw gynlluniau mynediad bach </t>
  </si>
  <si>
    <t>Gwelliannau i'r seilwaith bysiau</t>
  </si>
  <si>
    <t xml:space="preserve">Cyhoeddus - cilfachau parcio newydd cam 1 </t>
  </si>
  <si>
    <t>Cyhoeddus - cilfachau parcio newydd cam 2</t>
  </si>
  <si>
    <t>Cyhoeddus - gwelliannau i droetffyrdd</t>
  </si>
  <si>
    <t xml:space="preserve">Gwaith Teithio Llesol – Edlogan Way </t>
  </si>
  <si>
    <t xml:space="preserve">Llantarnam – 3G Pitch </t>
  </si>
  <si>
    <t>Ferm Solar</t>
  </si>
  <si>
    <t>Gorsaf Pont-y-pŵl a New Inn – Parcio a Theithio</t>
  </si>
  <si>
    <t>Adnewyddu arwyneb ffordd gerbydau</t>
  </si>
  <si>
    <t>Hyb Llesiant yng Nghasnewydd</t>
  </si>
  <si>
    <t xml:space="preserve">Hyb Llesiant yn Cross Hands </t>
  </si>
  <si>
    <t xml:space="preserve">Ysbyty Athrofaol Cymru – theatr hybrid a theatr Canolfan Trawma Difrifol </t>
  </si>
  <si>
    <t>Radiotherapi yn Ysbyty Neuadd Nevill</t>
  </si>
  <si>
    <t xml:space="preserve">Uned Gofal Bronnau, Ysbyty Ystrad Fawr </t>
  </si>
  <si>
    <t>Radiofferylliaeth</t>
  </si>
  <si>
    <t>Uned Ablett</t>
  </si>
  <si>
    <t>Hyb Llesiant  @ Park View</t>
  </si>
  <si>
    <t>Canolfan Iechyd a Llesiant @ CRI</t>
  </si>
  <si>
    <t xml:space="preserve">Mynediad a Chysylltiadau, Canol Treffynnon </t>
  </si>
  <si>
    <t>Caergybi – Astudiaeth o Ddatblygu Safleoedd Ysgol</t>
  </si>
  <si>
    <t xml:space="preserve">Hwlffordd – Datblygu Glan-yr-Afon </t>
  </si>
  <si>
    <t>Canolfan Drafnidiaeth Castell-nedd</t>
  </si>
  <si>
    <t>Brynmawr/ Nantyglo – Astudiaeth Ddatblygu a Chynllun Meistr</t>
  </si>
  <si>
    <t>Llanhileth – Pit Head Baths</t>
  </si>
  <si>
    <t>Merthyr Tudful – Rhaglen Trawsnewid Trefi Cam 1</t>
  </si>
  <si>
    <t>Cynllun Meistr – gan gynnwys Hyb Gorsaf Strategol a Chyfnewidfa Drafnidiaeeth</t>
  </si>
  <si>
    <t xml:space="preserve">Hyb Creadigol Butetown </t>
  </si>
  <si>
    <t xml:space="preserve">Llyfrgell Chapel &amp; Castle Street </t>
  </si>
  <si>
    <t>Canol Tref Cil-y-coed</t>
  </si>
  <si>
    <t xml:space="preserve">Benthyciad Marchnad dan do </t>
  </si>
  <si>
    <t xml:space="preserve">Gorsaf Wybodaeth </t>
  </si>
  <si>
    <t xml:space="preserve">Tyfu cysylltiadau – Pont Glyn Taf </t>
  </si>
  <si>
    <t xml:space="preserve">Neuadd Bingo / caffael a dymchwel Angharads </t>
  </si>
  <si>
    <t xml:space="preserve">Sied Nwyddau, y Barri </t>
  </si>
  <si>
    <t>Canol Tref Llanbedr Pont Steffan</t>
  </si>
  <si>
    <t>Prosiect Ôl-osod wedi'i Optimeiddio (Rhan o IHP4) er mwyn datgarboneiddio tai cymdeithasol gyda'r nod o ysgogi arloesi. Mae wedi'i dargedu at gwmnïau bach a chanolig yn y gadwyn gyflenwi y mae landlordiaid yn eu defnyddio ar hyn o bryd.</t>
  </si>
  <si>
    <t>Wales property development fund/Cronfa Datblygu Eiddo Cymru</t>
  </si>
  <si>
    <t>Cronfa Datblygu Eiddo – gall adeiladwyr bach a chanolig gael mynediad at gyllid fforddiadwy drwy Gronfa Datblygu Eiddo Cymru. Mae'r cynllun yn darparu cyllid, drwy Fanc Datblygu Cymru, i fusnesau bach a chanolig ar gyfer safleoedd sydd eisoes wedi cwblhau'r camau cynllunio, a lle mae angen cyfalaf ar y datblygwyr ar gyfer y cam adeiladu.</t>
  </si>
  <si>
    <t>Wales Stalled Sites Fund/Cronfa Safleoedd Segur Cymru</t>
  </si>
  <si>
    <t>Mae Cronfa Safleoedd Segur Cymru wedi'i chynllunio i helpu i greu a hyrwyddo cyfleoedd i gwmnïau adeiladu bach a chanolig ddatblygu, gan ryddhau safleoedd sy'n darparu manteision ehangach i gymunedau lleol cyfagos. Mae'r Gronfa wedi'i chynllunio i ymyrryd mewn datblygiad yn gynnar i ddarparu cymorth ar gyfer, er enghraifft, gwaith tir, gwella seilwaith – neu helpu gyda llif arian.</t>
  </si>
  <si>
    <t>Contract yn cael ei drafod – Cyngor i'r Gweinidog i gytuno i'r gwariant cyn y gall adeiladu ddechrau yn 2020</t>
  </si>
  <si>
    <t xml:space="preserve">Yn amodol ar benderfyniad y Gweinidog ellir caffael y prosiect  </t>
  </si>
  <si>
    <t>MIM – cyfatebol i £600 miliwn ond bydd y refeniw yn talu am hyn dros 30 mlynedd</t>
  </si>
  <si>
    <t>Dylunio mewnol / allanol</t>
  </si>
  <si>
    <t>Cyfeiriadur / Directory</t>
  </si>
  <si>
    <t>Gwerth / 
Value</t>
  </si>
  <si>
    <t>Ymrwymiad LlC / 
WG commitment</t>
  </si>
  <si>
    <t>Dyddiad Caffael /
Procurement Date</t>
  </si>
  <si>
    <t>Peirianneg Priffyrdd/ 
Grant LlC</t>
  </si>
  <si>
    <t>14. Gladstone Road Green Infrastructure - Detailed Design &amp; Implementation.</t>
  </si>
  <si>
    <t>7. Beiciau Next – dociau/gorsafoedd gwefru ar gyfer beiciau trydan (Ardal Penarth)</t>
  </si>
  <si>
    <t>8. Adnewyddu Cysgodfeydd Bysiau – amryw leoliadau</t>
  </si>
  <si>
    <t>9. Llwybr Beicio/Cerdded Sain Tathan  – Astudiaeth Ddichonoldeb / Dylunio Cysyniad</t>
  </si>
  <si>
    <t>10. Y Barri – Teithio Llesol rhwng Gladstone Road a Chylchfan  Biglis – Astudiaeth Ddichonoldeb / Dylunio Cysyniad</t>
  </si>
  <si>
    <t>11. Y Bont-faen – Teithio Llesol rhwng Darren Farm a Westgate – Astudiaeth Ddichonoldeb / Dylunio Cysyniad</t>
  </si>
  <si>
    <t>12. Llanilltud Fawr – Cyfnewidfa i Lanmaes Road – Astudiaeth Ddichonoldeb / Dylunio Cysyniad</t>
  </si>
  <si>
    <t xml:space="preserve">13. Strategaeth Adfywio Canol Trefi – Dylunio Manwl a Gweithredu </t>
  </si>
  <si>
    <t xml:space="preserve">14. Seilwaith Gwyrdd ar Gladstone Road – Dylunio Manwl a Gweithredu </t>
  </si>
  <si>
    <t>15. Waycock Cross i Faes Awyr Cymru – Llwybr Beicio / Cerdded – Dylunio Manwl a Gweithredu</t>
  </si>
  <si>
    <t xml:space="preserve">16. Gorsaf Trosglwyddo Gwastraff – Dylunio Manwl a Rheoli Prosiect </t>
  </si>
  <si>
    <t>Ysgol Gyfun Rhydywaun (bloc newydd gan gynnwys neuadd chwaraeon)</t>
  </si>
  <si>
    <t>Ysgol Gynradd Aberdâr (estyniad)</t>
  </si>
  <si>
    <t>Ysgol Gynradd Ffynnon Taf (estyniad)</t>
  </si>
  <si>
    <t>Ysgol Gynradd Cwmlai (estyniad)</t>
  </si>
  <si>
    <t xml:space="preserve">Parc Eco Bryn Pica (4 uned a seilwaith) </t>
  </si>
  <si>
    <t>Education Directorate - Pipeline Projects Currently Funded for 2020-2021 FY 
Y Gyfarwyddiaeth Addysg – Prosiectau Piblinell sy'n cael eu hariannu ar hyn o bryd ar gyfer Blwyddyn Ariannol 2020 - 2021</t>
  </si>
  <si>
    <t>Economic Infrastructure Directorate - Pipeline Projects Currently Funded for 2018-2021 FY
Y Gyfarwyddiaeth Seilwaith Economaidd – Prosiectau Piblinell sy'n cael eu hariannu ar hyn o bryd ar gyfer Blwyddyn Ariannol 2018-2021</t>
  </si>
  <si>
    <t>Health Directorate - Pipeline Projects Currently Funded for 2018-2021 FY  
Y Gyfarwyddiaeth Iechyd - Prosiectau Piblinell sy'n cael eu hariannu ar hyn o bryd ar gyfer Blwyddyn Ariannol 2018-2021</t>
  </si>
  <si>
    <t>Regeneration and Housing Directorate - Pipeline Projects Currently Funded for 2018-2021 FY
Y Gyfarwyddiaeth Tai ac Adfywio - Prosiectau Piblinell sy'n cael eu hariannu ar hyn o bryd ar gyfer Blwyddyn Ariannol 2018-2021</t>
  </si>
  <si>
    <t>Transport Directorate - Pipeline Projects Currently Funded for 2018-2021 FY
Y Gyfarwyddiaeth Trafnidiaeth - Prosiectau Piblinell sy'n cael eu hariannu ar hyn o bryd ar gyfer Blwyddyn Ariannol 2018-2021</t>
  </si>
  <si>
    <t>Sector/Ffrwd gyllido</t>
  </si>
  <si>
    <t>Gwerth</t>
  </si>
  <si>
    <t>Dyddiad Dylunio</t>
  </si>
  <si>
    <t>Dyddiad Cwblhau</t>
  </si>
  <si>
    <t>Information from WREXHAM local authority / Gwybodaeth gan Awdurdod Lleol WRECSAM</t>
  </si>
  <si>
    <t>Information from VALE OF GLAMORGAN local authority / Gwybodaeth gan Awdurdod Lleol BRO MORGANNWG</t>
  </si>
  <si>
    <t>Gwybodaeth gan Fframwaith Priffyrdd a Pheirianneg Sifil De-ddwyrain a Gorllewin Cymru (SEWH)
Information from South East &amp; Mid Wales Highways and Civil Engineering Framework (SEWH)</t>
  </si>
  <si>
    <t>Information from SWANSEA local authority / Gwybodaeth gan Awdurdod Lleol ABERTAWE</t>
  </si>
  <si>
    <t>Information from RHONDDA CYNON TAF local authority / Gwybodaeth gan Awdurdod Lleol RHONDDA CYNON TAF</t>
  </si>
  <si>
    <t>Information from POWYS local authority / Gwybodaeth gan Awdurdod Lleol POWYS</t>
  </si>
  <si>
    <t>Information from PEMBROKESHIRE local authority / Gwybodaeth gan Awdurdod Lleol SIR BENFRO</t>
  </si>
  <si>
    <t>Information from NEWPORT local authority / Gwybodaeth gan Awdurdod Lleol CASNEWYDD</t>
  </si>
  <si>
    <t>Gwasanaeth</t>
  </si>
  <si>
    <t>Information from MONMOUTHSHIRE local authority / Gwybodaeth gan Awdurdod Lleol SIR FYNWY</t>
  </si>
  <si>
    <t>Information from MERTHYR TYDFIL local authority / Gwybodaeth gan Awdurdod Lleol MERTHYR TUDFUL</t>
  </si>
  <si>
    <t>Information from ISLE OF ANGLESEY local authority / Gwybodaeth gan Awdurdod Lleol YNYS MÔN</t>
  </si>
  <si>
    <t>Information from GWYNEDD local authority / Gwybodaeth gan Awdurdod LleoL GWYNEDD</t>
  </si>
  <si>
    <t>Information from FLINTSHIRE local authority / Gwybodaeth gan Awdurdod SIR Y FFLINT</t>
  </si>
  <si>
    <t>Information from DENBIGHSHIRE local authority / Gwybodaeth gan Awdurdod Lleol SIR DDINBYCH</t>
  </si>
  <si>
    <t>Information from CONWY local authority / Gwybodaeth gan Awdurdod Lleol CONWY</t>
  </si>
  <si>
    <t>Information from CARMARTHENSHIRE local authority / Gwybodaeth gan Awdurdod Lleol SIR GAERFYRDDIN</t>
  </si>
  <si>
    <t>Information from CARDIFF local authority / Gwybodaeth gan Awdurdod Lleol CAERDYDD</t>
  </si>
  <si>
    <t>Information from CAERPHILLY local authority / Gwybodaeth gan Awdurdod Lleol CAERFFILI</t>
  </si>
  <si>
    <t xml:space="preserve">Information from BRIDGEND local authority / Gwybodaeth gan Awdurdod Lleol PEN Y BONT </t>
  </si>
  <si>
    <t>Information from BLAENAU GWENT local authority / Gwybodaeth gan Awdurdod Lleol BLAENAU GWENT</t>
  </si>
  <si>
    <t>In House</t>
  </si>
  <si>
    <t xml:space="preserve">Third party grants </t>
  </si>
  <si>
    <t>On hold - additional funding being sought</t>
  </si>
  <si>
    <t>Penarth Library Refurbishment</t>
  </si>
  <si>
    <t>Old Hall, Cowbridge, renewal of roof coverings</t>
  </si>
  <si>
    <t>2021/22 scheme</t>
  </si>
  <si>
    <t>Programme to be developed</t>
  </si>
  <si>
    <t xml:space="preserve">Supported Living Contract </t>
  </si>
  <si>
    <t>ICF -Transition Smart House (6A Castle Ave)</t>
  </si>
  <si>
    <t>April - Dec 2020</t>
  </si>
  <si>
    <t>This budget mostly spent.  Construction budget not included yet as grant not yet been awarded.</t>
  </si>
  <si>
    <t xml:space="preserve">SRIC - St Athan Active Travel Route Design </t>
  </si>
  <si>
    <t xml:space="preserve">WELTAG Stage 3 Cogan Station Penarth </t>
  </si>
  <si>
    <t>Works programmed to commence in January 2021 pending SAB.</t>
  </si>
  <si>
    <t>Phase 1 completed, awaiting SAB approval in order to undertake works associated with Phase 2</t>
  </si>
  <si>
    <t>Car Park Pay &amp; Display Machines</t>
  </si>
  <si>
    <t>PO to be raised and Order placed, currently establishing number of mains or solar powered machines to be ordered.</t>
  </si>
  <si>
    <t>Circular Economy - Recycling Bins for Flat and Apartments</t>
  </si>
  <si>
    <t>Circular Economy - Reuse Shop</t>
  </si>
  <si>
    <t>Circular Economy - Sorting equipment and Baler</t>
  </si>
  <si>
    <t>Belle Vue Pavilion in Penarth</t>
  </si>
  <si>
    <t>In progress</t>
  </si>
  <si>
    <t>Stage 2 lottery funding application being prepared</t>
  </si>
  <si>
    <t>Enable</t>
  </si>
  <si>
    <t>Civic Offices High Level Masonry Work</t>
  </si>
  <si>
    <t>Upgrade of backup and recovery infrastructure</t>
  </si>
  <si>
    <t>Part of City Deal Joint Arrangement</t>
  </si>
  <si>
    <t>04/2019 - 03/2020</t>
  </si>
  <si>
    <t>N./A</t>
  </si>
  <si>
    <t>Sep-Oct20</t>
  </si>
  <si>
    <t>09/20 - 11/20</t>
  </si>
  <si>
    <t>Tai / Housing/HRA</t>
  </si>
  <si>
    <t>various</t>
  </si>
  <si>
    <t>12/20-01/21</t>
  </si>
  <si>
    <t>Amgylcheddol / Environmental</t>
  </si>
  <si>
    <t>Nodau 
Notes</t>
  </si>
  <si>
    <t>Adnewyddu Llyfrgell Penarth</t>
  </si>
  <si>
    <t>Hen Neuadd, Y Bont-faen - adnewyddu gorchudd to</t>
  </si>
  <si>
    <t>Dylunio Llwybrau Teithio Llesol</t>
  </si>
  <si>
    <t>Gorsaf Cogan Lefel 3 WELTAG</t>
  </si>
  <si>
    <t>Peiriannau Talu ac Arddangos Parc Car</t>
  </si>
  <si>
    <t>Economi Gylchol - Biniau ailgylchu fflatiau</t>
  </si>
  <si>
    <t>Economi Gylchol - Siop Ailddefnyddio</t>
  </si>
  <si>
    <t>Economi Gylchol - offer didoli a mechnïaeth</t>
  </si>
  <si>
    <t>Information from CEREDIGION local authority / Gwybodaeth gan Awdurdod Lleol CEREDIGION</t>
  </si>
  <si>
    <t>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</si>
</sst>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quot;£&quot;#,##0"/>
    <numFmt numFmtId="6" formatCode="&quot;£&quot;#,##0;[Red]\-&quot;£&quot;#,##0"/>
    <numFmt numFmtId="8" formatCode="&quot;£&quot;#,##0.00;[Red]\-&quot;£&quot;#,##0.00"/>
    <numFmt numFmtId="44" formatCode="_-&quot;£&quot;* #,##0.00_-;\-&quot;£&quot;* #,##0.00_-;_-&quot;£&quot;* &quot;-&quot;??_-;_-@_-"/>
    <numFmt numFmtId="43" formatCode="_-* #,##0.00_-;\-* #,##0.00_-;_-* &quot;-&quot;??_-;_-@_-"/>
    <numFmt numFmtId="164" formatCode="&quot;£&quot;#,##0"/>
    <numFmt numFmtId="165" formatCode="&quot;£&quot;#,##0.00"/>
    <numFmt numFmtId="166" formatCode="dd/mm/yyyy;@"/>
    <numFmt numFmtId="167" formatCode="[$-809]dd\ mmmm\ yyyy;@"/>
    <numFmt numFmtId="168" formatCode="[$-809]d\ mmmm\ yyyy;@"/>
    <numFmt numFmtId="169" formatCode="[$-809]mmmm\ yyyy;@"/>
    <numFmt numFmtId="170" formatCode="[$-809]\ mmmm\ yyyy;@"/>
    <numFmt numFmtId="171" formatCode="dd/mm/yy;@"/>
    <numFmt numFmtId="172" formatCode="mm/yy;@"/>
    <numFmt numFmtId="173" formatCode="mm/yyyy;@"/>
    <numFmt numFmtId="174" formatCode="mm\-yy"/>
    <numFmt numFmtId="175" formatCode="mm/yyyy"/>
  </numFmts>
  <fonts count="36"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1"/>
      <color theme="1"/>
      <name val="Calibri"/>
      <family val="2"/>
      <scheme val="minor"/>
    </font>
    <font>
      <sz val="10"/>
      <name val="Arial"/>
      <family val="2"/>
    </font>
    <font>
      <sz val="11"/>
      <name val="Calibri"/>
      <family val="2"/>
      <scheme val="minor"/>
    </font>
    <font>
      <u/>
      <sz val="11"/>
      <color theme="10"/>
      <name val="Calibri"/>
      <family val="2"/>
      <scheme val="minor"/>
    </font>
    <font>
      <sz val="11"/>
      <color theme="1"/>
      <name val="Calibri"/>
      <family val="2"/>
      <scheme val="minor"/>
    </font>
    <font>
      <sz val="12"/>
      <name val="Arial"/>
      <family val="2"/>
    </font>
    <font>
      <b/>
      <sz val="9"/>
      <color indexed="81"/>
      <name val="Tahoma"/>
      <family val="2"/>
    </font>
    <font>
      <sz val="9"/>
      <color indexed="81"/>
      <name val="Tahoma"/>
      <family val="2"/>
    </font>
    <font>
      <b/>
      <sz val="12"/>
      <color theme="1"/>
      <name val="Arial"/>
      <family val="2"/>
    </font>
    <font>
      <sz val="14"/>
      <color theme="1"/>
      <name val="Arial"/>
      <family val="2"/>
    </font>
    <font>
      <b/>
      <sz val="12"/>
      <name val="Arial"/>
      <family val="2"/>
    </font>
    <font>
      <sz val="12"/>
      <color rgb="FF141714"/>
      <name val="Arial"/>
      <family val="2"/>
    </font>
    <font>
      <b/>
      <sz val="14"/>
      <color theme="1"/>
      <name val="Arial"/>
      <family val="2"/>
    </font>
    <font>
      <sz val="11"/>
      <color theme="1"/>
      <name val="Arial"/>
      <family val="2"/>
    </font>
    <font>
      <b/>
      <sz val="14"/>
      <name val="Arial"/>
      <family val="2"/>
    </font>
    <font>
      <sz val="12"/>
      <color rgb="FF000000"/>
      <name val="Arial"/>
      <family val="2"/>
    </font>
    <font>
      <sz val="12"/>
      <color rgb="FF212529"/>
      <name val="Arial"/>
      <family val="2"/>
    </font>
    <font>
      <u/>
      <sz val="12"/>
      <color theme="10"/>
      <name val="Arial"/>
      <family val="2"/>
    </font>
    <font>
      <sz val="11"/>
      <color theme="1"/>
      <name val="Calibri"/>
      <family val="2"/>
    </font>
    <font>
      <b/>
      <sz val="10"/>
      <name val="Calibri"/>
      <family val="2"/>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43"/>
        <bgColor indexed="64"/>
      </patternFill>
    </fill>
    <fill>
      <patternFill patternType="solid">
        <fgColor indexed="49"/>
        <bgColor indexed="64"/>
      </patternFill>
    </fill>
    <fill>
      <patternFill patternType="solid">
        <fgColor indexed="41"/>
        <bgColor indexed="64"/>
      </patternFill>
    </fill>
    <fill>
      <patternFill patternType="solid">
        <fgColor indexed="51"/>
        <bgColor indexed="64"/>
      </patternFill>
    </fill>
    <fill>
      <patternFill patternType="solid">
        <fgColor theme="0" tint="-0.14996795556505021"/>
        <bgColor indexed="64"/>
      </patternFill>
    </fill>
    <fill>
      <patternFill patternType="solid">
        <fgColor indexed="22"/>
        <bgColor indexed="64"/>
      </patternFill>
    </fill>
    <fill>
      <patternFill patternType="solid">
        <fgColor rgb="FF92D050"/>
        <bgColor indexed="64"/>
      </patternFill>
    </fill>
    <fill>
      <patternFill patternType="solid">
        <fgColor theme="6"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FFFF99"/>
        <bgColor indexed="64"/>
      </patternFill>
    </fill>
    <fill>
      <patternFill patternType="solid">
        <fgColor rgb="FF33CCCC"/>
        <bgColor indexed="64"/>
      </patternFill>
    </fill>
    <fill>
      <patternFill patternType="solid">
        <fgColor rgb="FFCCFFFF"/>
        <bgColor indexed="64"/>
      </patternFill>
    </fill>
    <fill>
      <patternFill patternType="solid">
        <fgColor rgb="FFFF99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auto="1"/>
      </top>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6"/>
      </left>
      <right style="thin">
        <color theme="6"/>
      </right>
      <top style="thin">
        <color theme="6"/>
      </top>
      <bottom style="thin">
        <color theme="6"/>
      </bottom>
      <diagonal/>
    </border>
    <border>
      <left/>
      <right style="thin">
        <color indexed="64"/>
      </right>
      <top/>
      <bottom/>
      <diagonal/>
    </border>
    <border>
      <left style="thin">
        <color theme="0" tint="-0.24994659260841701"/>
      </left>
      <right/>
      <top style="thin">
        <color indexed="64"/>
      </top>
      <bottom/>
      <diagonal/>
    </border>
    <border>
      <left/>
      <right/>
      <top style="thin">
        <color indexed="64"/>
      </top>
      <bottom style="thin">
        <color indexed="64"/>
      </bottom>
      <diagonal/>
    </border>
  </borders>
  <cellStyleXfs count="8">
    <xf numFmtId="0" fontId="0" fillId="0" borderId="0"/>
    <xf numFmtId="0" fontId="17" fillId="0" borderId="0"/>
    <xf numFmtId="0" fontId="19" fillId="0" borderId="0" applyNumberForma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7" fillId="0" borderId="0"/>
  </cellStyleXfs>
  <cellXfs count="628">
    <xf numFmtId="0" fontId="0" fillId="0" borderId="0" xfId="0"/>
    <xf numFmtId="164" fontId="0" fillId="0" borderId="0" xfId="0" applyNumberFormat="1" applyAlignment="1">
      <alignment horizontal="right"/>
    </xf>
    <xf numFmtId="0" fontId="16" fillId="0" borderId="0" xfId="0" applyFont="1"/>
    <xf numFmtId="0" fontId="0" fillId="0" borderId="0" xfId="0" applyAlignment="1"/>
    <xf numFmtId="4" fontId="0" fillId="0" borderId="0" xfId="0" applyNumberFormat="1"/>
    <xf numFmtId="0" fontId="0" fillId="0" borderId="0" xfId="0" applyAlignment="1">
      <alignment wrapText="1"/>
    </xf>
    <xf numFmtId="0" fontId="0" fillId="0" borderId="10" xfId="0" applyBorder="1"/>
    <xf numFmtId="0" fontId="0" fillId="0" borderId="0" xfId="0" applyBorder="1"/>
    <xf numFmtId="0" fontId="0" fillId="0" borderId="0" xfId="0" applyAlignment="1">
      <alignment horizontal="right"/>
    </xf>
    <xf numFmtId="3" fontId="0" fillId="0" borderId="0" xfId="0" applyNumberFormat="1"/>
    <xf numFmtId="1" fontId="0" fillId="0" borderId="0" xfId="0" applyNumberFormat="1"/>
    <xf numFmtId="0" fontId="0" fillId="0" borderId="0" xfId="0" applyAlignment="1">
      <alignment horizontal="left"/>
    </xf>
    <xf numFmtId="0" fontId="0" fillId="0" borderId="0" xfId="0" applyAlignment="1">
      <alignment vertical="top"/>
    </xf>
    <xf numFmtId="164" fontId="0" fillId="0" borderId="0" xfId="0" applyNumberFormat="1"/>
    <xf numFmtId="17" fontId="0" fillId="0" borderId="3" xfId="0" applyNumberFormat="1" applyBorder="1" applyAlignment="1">
      <alignment wrapText="1"/>
    </xf>
    <xf numFmtId="49" fontId="0" fillId="0" borderId="0" xfId="0" applyNumberFormat="1"/>
    <xf numFmtId="0" fontId="18" fillId="0" borderId="0" xfId="0" applyFont="1"/>
    <xf numFmtId="0" fontId="18" fillId="0" borderId="0" xfId="0" applyFont="1" applyAlignment="1">
      <alignment wrapText="1"/>
    </xf>
    <xf numFmtId="0" fontId="18" fillId="0" borderId="0" xfId="0" applyFont="1" applyAlignment="1">
      <alignment horizontal="left" wrapText="1"/>
    </xf>
    <xf numFmtId="0" fontId="18" fillId="0" borderId="0" xfId="0" applyFont="1" applyAlignment="1">
      <alignment vertical="top"/>
    </xf>
    <xf numFmtId="3" fontId="0" fillId="0" borderId="10" xfId="0" applyNumberFormat="1" applyBorder="1"/>
    <xf numFmtId="0" fontId="0" fillId="0" borderId="0" xfId="0" applyAlignment="1">
      <alignment wrapText="1"/>
    </xf>
    <xf numFmtId="17" fontId="0" fillId="0" borderId="21" xfId="0" applyNumberFormat="1" applyFont="1" applyBorder="1" applyAlignment="1">
      <alignment horizontal="right" wrapText="1"/>
    </xf>
    <xf numFmtId="0" fontId="0" fillId="0" borderId="0" xfId="0" applyAlignment="1">
      <alignment wrapText="1"/>
    </xf>
    <xf numFmtId="0" fontId="15" fillId="0" borderId="0" xfId="0" applyFont="1" applyAlignment="1">
      <alignment wrapText="1"/>
    </xf>
    <xf numFmtId="0" fontId="15" fillId="0" borderId="0" xfId="0" applyFont="1"/>
    <xf numFmtId="0" fontId="25" fillId="0" borderId="0" xfId="0" applyFont="1" applyAlignment="1">
      <alignment wrapText="1"/>
    </xf>
    <xf numFmtId="0" fontId="25" fillId="0" borderId="0" xfId="0" applyFont="1"/>
    <xf numFmtId="0" fontId="25" fillId="0" borderId="0" xfId="0" applyFont="1" applyAlignment="1">
      <alignment horizontal="right" wrapText="1"/>
    </xf>
    <xf numFmtId="0" fontId="25" fillId="0" borderId="0" xfId="0" applyFont="1" applyAlignment="1">
      <alignment horizontal="right"/>
    </xf>
    <xf numFmtId="0" fontId="15" fillId="0" borderId="0" xfId="0" applyFont="1" applyAlignment="1">
      <alignment horizontal="right" wrapText="1"/>
    </xf>
    <xf numFmtId="170" fontId="15" fillId="0" borderId="0" xfId="0" applyNumberFormat="1" applyFont="1" applyAlignment="1">
      <alignment horizontal="right" wrapText="1"/>
    </xf>
    <xf numFmtId="0" fontId="24" fillId="2" borderId="1" xfId="0" applyFont="1" applyFill="1" applyBorder="1" applyAlignment="1">
      <alignment vertical="top" wrapText="1"/>
    </xf>
    <xf numFmtId="169" fontId="0" fillId="0" borderId="0" xfId="0" applyNumberFormat="1"/>
    <xf numFmtId="0" fontId="14" fillId="0" borderId="0" xfId="0" applyFont="1"/>
    <xf numFmtId="0" fontId="14" fillId="0" borderId="0" xfId="0" applyFont="1" applyAlignment="1">
      <alignment horizontal="left" vertical="top"/>
    </xf>
    <xf numFmtId="0" fontId="14" fillId="0" borderId="0" xfId="0" applyFont="1" applyAlignment="1">
      <alignment wrapText="1"/>
    </xf>
    <xf numFmtId="4" fontId="14" fillId="0" borderId="0" xfId="0" applyNumberFormat="1" applyFont="1" applyAlignment="1">
      <alignment horizontal="left"/>
    </xf>
    <xf numFmtId="0" fontId="14" fillId="0" borderId="0" xfId="0" applyFont="1" applyAlignment="1">
      <alignment horizontal="left"/>
    </xf>
    <xf numFmtId="164" fontId="24" fillId="2" borderId="1" xfId="0" applyNumberFormat="1" applyFont="1" applyFill="1" applyBorder="1" applyAlignment="1">
      <alignment horizontal="left" vertical="top" wrapText="1"/>
    </xf>
    <xf numFmtId="0" fontId="14" fillId="0" borderId="0" xfId="0" applyFont="1" applyAlignment="1">
      <alignment horizontal="left" vertical="top" wrapText="1"/>
    </xf>
    <xf numFmtId="0" fontId="14" fillId="0" borderId="1" xfId="0" applyFont="1" applyBorder="1" applyAlignment="1">
      <alignment horizontal="left" vertical="top"/>
    </xf>
    <xf numFmtId="0" fontId="14" fillId="0" borderId="1" xfId="0" applyFont="1" applyBorder="1" applyAlignment="1">
      <alignment vertical="top" wrapText="1"/>
    </xf>
    <xf numFmtId="0" fontId="14" fillId="0" borderId="1" xfId="0" applyFont="1" applyBorder="1" applyAlignment="1">
      <alignment vertical="top"/>
    </xf>
    <xf numFmtId="0" fontId="29" fillId="0" borderId="0" xfId="0" applyFont="1"/>
    <xf numFmtId="1" fontId="14" fillId="0" borderId="0" xfId="0" applyNumberFormat="1" applyFont="1" applyAlignment="1">
      <alignment horizontal="left" wrapText="1"/>
    </xf>
    <xf numFmtId="0" fontId="14" fillId="0" borderId="0" xfId="0" applyFont="1" applyAlignment="1">
      <alignment horizontal="left" wrapText="1"/>
    </xf>
    <xf numFmtId="0" fontId="14" fillId="0" borderId="1" xfId="0" applyFont="1" applyBorder="1" applyAlignment="1">
      <alignment horizontal="left" vertical="top" wrapText="1"/>
    </xf>
    <xf numFmtId="164" fontId="14" fillId="0" borderId="1" xfId="0" applyNumberFormat="1" applyFont="1" applyBorder="1" applyAlignment="1">
      <alignment horizontal="left" vertical="top" wrapText="1"/>
    </xf>
    <xf numFmtId="1" fontId="14" fillId="0" borderId="1" xfId="0" applyNumberFormat="1" applyFont="1" applyBorder="1" applyAlignment="1">
      <alignment horizontal="left" vertical="top" wrapText="1"/>
    </xf>
    <xf numFmtId="0" fontId="24" fillId="2" borderId="1" xfId="0" applyFont="1" applyFill="1" applyBorder="1" applyAlignment="1">
      <alignment vertical="top"/>
    </xf>
    <xf numFmtId="17" fontId="14" fillId="0" borderId="1" xfId="0" applyNumberFormat="1" applyFont="1" applyBorder="1" applyAlignment="1">
      <alignment horizontal="left" vertical="top" wrapText="1"/>
    </xf>
    <xf numFmtId="17" fontId="14" fillId="0" borderId="1" xfId="0" applyNumberFormat="1" applyFont="1" applyBorder="1" applyAlignment="1">
      <alignment horizontal="left" vertical="top"/>
    </xf>
    <xf numFmtId="17" fontId="14" fillId="0" borderId="1" xfId="0" applyNumberFormat="1" applyFont="1" applyBorder="1" applyAlignment="1">
      <alignment horizontal="center" vertical="top" wrapText="1"/>
    </xf>
    <xf numFmtId="164" fontId="14" fillId="0" borderId="1" xfId="0" applyNumberFormat="1" applyFont="1" applyBorder="1" applyAlignment="1">
      <alignment vertical="top"/>
    </xf>
    <xf numFmtId="164" fontId="14" fillId="0" borderId="1" xfId="0" applyNumberFormat="1" applyFont="1" applyBorder="1" applyAlignment="1">
      <alignment horizontal="right" vertical="top"/>
    </xf>
    <xf numFmtId="0" fontId="27" fillId="0" borderId="1" xfId="0" applyFont="1" applyBorder="1" applyAlignment="1">
      <alignment vertical="top" wrapText="1"/>
    </xf>
    <xf numFmtId="164" fontId="27" fillId="0" borderId="1" xfId="0" applyNumberFormat="1" applyFont="1" applyBorder="1" applyAlignment="1">
      <alignment vertical="top" wrapText="1"/>
    </xf>
    <xf numFmtId="0" fontId="14" fillId="0" borderId="1" xfId="0" applyFont="1" applyBorder="1" applyAlignment="1">
      <alignment horizontal="center" vertical="top"/>
    </xf>
    <xf numFmtId="164" fontId="14" fillId="0" borderId="1" xfId="0" applyNumberFormat="1" applyFont="1" applyBorder="1" applyAlignment="1">
      <alignment vertical="top" wrapText="1"/>
    </xf>
    <xf numFmtId="168" fontId="14" fillId="0" borderId="1" xfId="0" applyNumberFormat="1" applyFont="1" applyBorder="1" applyAlignment="1">
      <alignment vertical="top"/>
    </xf>
    <xf numFmtId="0" fontId="14" fillId="0" borderId="1" xfId="0" applyFont="1" applyFill="1" applyBorder="1" applyAlignment="1">
      <alignment horizontal="center" vertical="top"/>
    </xf>
    <xf numFmtId="0" fontId="21" fillId="0" borderId="1" xfId="0" applyFont="1" applyBorder="1" applyAlignment="1">
      <alignment horizontal="left" vertical="top" wrapText="1"/>
    </xf>
    <xf numFmtId="0" fontId="24" fillId="2" borderId="1" xfId="0" applyFont="1" applyFill="1" applyBorder="1" applyAlignment="1">
      <alignment horizontal="left" vertical="top" wrapText="1"/>
    </xf>
    <xf numFmtId="1" fontId="14" fillId="0" borderId="0" xfId="0" applyNumberFormat="1" applyFont="1" applyAlignment="1">
      <alignment horizontal="left" vertical="top" wrapText="1"/>
    </xf>
    <xf numFmtId="0" fontId="14" fillId="0" borderId="1" xfId="0" applyFont="1" applyFill="1" applyBorder="1" applyAlignment="1">
      <alignment horizontal="left" vertical="top" wrapText="1"/>
    </xf>
    <xf numFmtId="0" fontId="24" fillId="0" borderId="1" xfId="0" applyFont="1" applyBorder="1" applyAlignment="1">
      <alignment horizontal="left" vertical="top" wrapText="1"/>
    </xf>
    <xf numFmtId="0" fontId="15" fillId="0" borderId="0" xfId="0" applyFont="1" applyAlignment="1">
      <alignment horizontal="right"/>
    </xf>
    <xf numFmtId="14" fontId="21" fillId="0" borderId="1" xfId="0" applyNumberFormat="1" applyFont="1" applyBorder="1" applyAlignment="1">
      <alignment horizontal="right" vertical="top" wrapText="1"/>
    </xf>
    <xf numFmtId="0" fontId="14" fillId="0" borderId="1" xfId="0" applyFont="1" applyBorder="1" applyAlignment="1">
      <alignment horizontal="right" vertical="top" wrapText="1"/>
    </xf>
    <xf numFmtId="0" fontId="14" fillId="0" borderId="0" xfId="0" applyFont="1" applyAlignment="1">
      <alignment horizontal="right" vertical="top"/>
    </xf>
    <xf numFmtId="0" fontId="13" fillId="0" borderId="1" xfId="0" applyFont="1" applyBorder="1" applyAlignment="1">
      <alignment horizontal="left" vertical="top" wrapText="1"/>
    </xf>
    <xf numFmtId="164" fontId="14" fillId="0" borderId="1" xfId="0" applyNumberFormat="1" applyFont="1" applyBorder="1" applyAlignment="1">
      <alignment horizontal="right" vertical="top" wrapText="1"/>
    </xf>
    <xf numFmtId="165" fontId="14" fillId="0" borderId="1" xfId="0" applyNumberFormat="1" applyFont="1" applyBorder="1" applyAlignment="1">
      <alignment horizontal="right" vertical="top" wrapText="1"/>
    </xf>
    <xf numFmtId="4" fontId="14" fillId="0" borderId="1" xfId="0" applyNumberFormat="1" applyFont="1" applyBorder="1" applyAlignment="1">
      <alignment horizontal="right" vertical="top" wrapText="1"/>
    </xf>
    <xf numFmtId="164" fontId="21" fillId="0" borderId="1" xfId="0" applyNumberFormat="1" applyFont="1" applyBorder="1" applyAlignment="1">
      <alignment horizontal="right" vertical="top" wrapText="1"/>
    </xf>
    <xf numFmtId="0" fontId="12" fillId="0" borderId="1" xfId="0" applyFont="1" applyBorder="1" applyAlignment="1">
      <alignment vertical="top" wrapText="1"/>
    </xf>
    <xf numFmtId="164" fontId="12" fillId="0" borderId="1" xfId="0" applyNumberFormat="1" applyFont="1" applyBorder="1" applyAlignment="1">
      <alignment horizontal="right" vertical="top"/>
    </xf>
    <xf numFmtId="0" fontId="12" fillId="0" borderId="1" xfId="0" applyFont="1" applyBorder="1" applyAlignment="1">
      <alignment vertical="top"/>
    </xf>
    <xf numFmtId="4" fontId="12" fillId="0" borderId="1" xfId="0" applyNumberFormat="1" applyFont="1" applyBorder="1" applyAlignment="1">
      <alignment horizontal="left" vertical="top"/>
    </xf>
    <xf numFmtId="0" fontId="12" fillId="0" borderId="0" xfId="0" applyFont="1"/>
    <xf numFmtId="0" fontId="12" fillId="0" borderId="0" xfId="0" applyFont="1" applyAlignment="1">
      <alignment horizontal="left"/>
    </xf>
    <xf numFmtId="0" fontId="28" fillId="0" borderId="13" xfId="0" applyFont="1" applyFill="1" applyBorder="1" applyAlignment="1">
      <alignment horizontal="left" vertical="top" wrapText="1"/>
    </xf>
    <xf numFmtId="0" fontId="21" fillId="0" borderId="1" xfId="1" applyFont="1" applyBorder="1" applyAlignment="1">
      <alignment horizontal="right" vertical="top"/>
    </xf>
    <xf numFmtId="164" fontId="12" fillId="0" borderId="1" xfId="0" applyNumberFormat="1" applyFont="1" applyBorder="1" applyAlignment="1">
      <alignment horizontal="right" vertical="top" wrapText="1"/>
    </xf>
    <xf numFmtId="0" fontId="24" fillId="0" borderId="1" xfId="0" applyFont="1" applyFill="1" applyBorder="1" applyAlignment="1">
      <alignment vertical="top" wrapText="1"/>
    </xf>
    <xf numFmtId="0" fontId="21" fillId="0" borderId="1" xfId="0" applyFont="1" applyBorder="1" applyAlignment="1">
      <alignment wrapText="1"/>
    </xf>
    <xf numFmtId="0" fontId="24" fillId="0" borderId="1" xfId="0" applyFont="1" applyBorder="1" applyAlignment="1">
      <alignment vertical="top" wrapText="1"/>
    </xf>
    <xf numFmtId="0" fontId="12" fillId="0" borderId="1" xfId="0" applyFont="1" applyBorder="1" applyAlignment="1">
      <alignment horizontal="left" vertical="top" wrapText="1"/>
    </xf>
    <xf numFmtId="164" fontId="12" fillId="0" borderId="1" xfId="0" applyNumberFormat="1" applyFont="1" applyBorder="1" applyAlignment="1">
      <alignment vertical="top" wrapText="1"/>
    </xf>
    <xf numFmtId="1" fontId="12" fillId="0" borderId="1" xfId="0" applyNumberFormat="1" applyFont="1" applyBorder="1" applyAlignment="1">
      <alignment vertical="top" wrapText="1"/>
    </xf>
    <xf numFmtId="3" fontId="12" fillId="0" borderId="1" xfId="0" applyNumberFormat="1" applyFont="1" applyBorder="1" applyAlignment="1">
      <alignment vertical="top" wrapText="1"/>
    </xf>
    <xf numFmtId="0" fontId="11" fillId="0" borderId="1" xfId="0" applyFont="1" applyBorder="1" applyAlignment="1">
      <alignment vertical="top" wrapText="1"/>
    </xf>
    <xf numFmtId="0" fontId="15" fillId="0" borderId="1" xfId="0" applyFont="1" applyBorder="1"/>
    <xf numFmtId="0" fontId="15" fillId="3" borderId="1" xfId="0" applyFont="1" applyFill="1" applyBorder="1" applyAlignment="1">
      <alignment horizontal="right" wrapText="1"/>
    </xf>
    <xf numFmtId="170" fontId="15" fillId="3" borderId="1" xfId="0" applyNumberFormat="1" applyFont="1" applyFill="1" applyBorder="1" applyAlignment="1">
      <alignment horizontal="right" wrapText="1"/>
    </xf>
    <xf numFmtId="8" fontId="15" fillId="3" borderId="1" xfId="0" applyNumberFormat="1" applyFont="1" applyFill="1" applyBorder="1" applyAlignment="1">
      <alignment horizontal="right" wrapText="1"/>
    </xf>
    <xf numFmtId="0" fontId="11" fillId="0" borderId="1" xfId="0" applyFont="1" applyBorder="1" applyAlignment="1">
      <alignment horizontal="center" vertical="top"/>
    </xf>
    <xf numFmtId="0" fontId="11" fillId="0" borderId="6" xfId="0" applyFont="1" applyBorder="1" applyAlignment="1">
      <alignment horizontal="center" vertical="top"/>
    </xf>
    <xf numFmtId="0" fontId="11" fillId="0" borderId="1" xfId="0" applyFont="1" applyBorder="1" applyAlignment="1">
      <alignment horizontal="left" vertical="top" wrapText="1"/>
    </xf>
    <xf numFmtId="0" fontId="15" fillId="0" borderId="1" xfId="0" applyFont="1" applyBorder="1" applyAlignment="1">
      <alignment horizontal="left" vertical="top" wrapText="1"/>
    </xf>
    <xf numFmtId="0" fontId="21" fillId="0" borderId="1" xfId="0" applyFont="1" applyBorder="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wrapText="1"/>
    </xf>
    <xf numFmtId="6" fontId="10" fillId="0" borderId="1" xfId="0" applyNumberFormat="1" applyFont="1" applyBorder="1" applyAlignment="1">
      <alignment horizontal="right" vertical="top"/>
    </xf>
    <xf numFmtId="0" fontId="10" fillId="0" borderId="1" xfId="0" applyFont="1" applyBorder="1" applyAlignment="1">
      <alignment horizontal="right" vertical="top"/>
    </xf>
    <xf numFmtId="0" fontId="10" fillId="0" borderId="1" xfId="0" applyFont="1" applyBorder="1" applyAlignment="1">
      <alignment vertical="top" wrapText="1"/>
    </xf>
    <xf numFmtId="0" fontId="24" fillId="8" borderId="1" xfId="0" applyFont="1" applyFill="1" applyBorder="1" applyAlignment="1">
      <alignment vertical="top" wrapText="1"/>
    </xf>
    <xf numFmtId="6" fontId="10" fillId="0" borderId="1" xfId="0" applyNumberFormat="1" applyFont="1" applyBorder="1" applyAlignment="1">
      <alignment vertical="top" wrapText="1"/>
    </xf>
    <xf numFmtId="0" fontId="10" fillId="0" borderId="1" xfId="0" applyFont="1" applyBorder="1" applyAlignment="1">
      <alignment horizontal="right" vertical="top" wrapText="1"/>
    </xf>
    <xf numFmtId="17" fontId="10" fillId="0" borderId="1" xfId="0" applyNumberFormat="1" applyFont="1" applyBorder="1" applyAlignment="1">
      <alignment horizontal="right" vertical="top" wrapText="1"/>
    </xf>
    <xf numFmtId="0" fontId="9" fillId="0" borderId="1" xfId="0" applyFont="1" applyBorder="1" applyAlignment="1">
      <alignment vertical="top" wrapText="1"/>
    </xf>
    <xf numFmtId="5" fontId="21" fillId="0" borderId="1" xfId="3" applyNumberFormat="1" applyFont="1" applyFill="1" applyBorder="1" applyAlignment="1">
      <alignment vertical="top" wrapText="1"/>
    </xf>
    <xf numFmtId="0" fontId="24" fillId="16" borderId="6" xfId="0" applyFont="1" applyFill="1" applyBorder="1" applyAlignment="1">
      <alignment vertical="top" wrapText="1"/>
    </xf>
    <xf numFmtId="0" fontId="26" fillId="16" borderId="6" xfId="0" applyFont="1" applyFill="1" applyBorder="1" applyAlignment="1">
      <alignment vertical="top" wrapText="1"/>
    </xf>
    <xf numFmtId="0" fontId="9" fillId="0" borderId="0" xfId="0" applyFont="1" applyAlignment="1">
      <alignment vertical="top" wrapText="1"/>
    </xf>
    <xf numFmtId="0" fontId="9" fillId="0" borderId="0" xfId="0" applyFont="1" applyAlignment="1">
      <alignment vertical="top"/>
    </xf>
    <xf numFmtId="0" fontId="26" fillId="0" borderId="1" xfId="0" applyFont="1" applyBorder="1" applyAlignment="1">
      <alignment vertical="top" wrapText="1"/>
    </xf>
    <xf numFmtId="0" fontId="9" fillId="0" borderId="1" xfId="0" applyFont="1" applyBorder="1" applyAlignment="1" applyProtection="1">
      <alignment vertical="top" wrapText="1"/>
      <protection locked="0"/>
    </xf>
    <xf numFmtId="0" fontId="9" fillId="4" borderId="1" xfId="0" applyFont="1" applyFill="1" applyBorder="1" applyAlignment="1" applyProtection="1">
      <alignment vertical="top" wrapText="1"/>
      <protection locked="0"/>
    </xf>
    <xf numFmtId="2" fontId="9" fillId="0" borderId="1" xfId="0" applyNumberFormat="1" applyFont="1" applyBorder="1" applyAlignment="1">
      <alignment vertical="top" wrapText="1"/>
    </xf>
    <xf numFmtId="0" fontId="9" fillId="5" borderId="1" xfId="0" applyFont="1" applyFill="1" applyBorder="1" applyAlignment="1" applyProtection="1">
      <alignment vertical="top" wrapText="1"/>
      <protection locked="0"/>
    </xf>
    <xf numFmtId="0" fontId="9" fillId="6" borderId="1" xfId="0" applyFont="1" applyFill="1" applyBorder="1" applyAlignment="1" applyProtection="1">
      <alignment vertical="top" wrapText="1"/>
      <protection locked="0"/>
    </xf>
    <xf numFmtId="0" fontId="9" fillId="7" borderId="1" xfId="0" applyFont="1" applyFill="1" applyBorder="1" applyAlignment="1">
      <alignment vertical="top" wrapText="1"/>
    </xf>
    <xf numFmtId="0" fontId="24" fillId="16" borderId="1" xfId="0" applyFont="1" applyFill="1" applyBorder="1" applyAlignment="1">
      <alignment horizontal="left" vertical="top" wrapText="1"/>
    </xf>
    <xf numFmtId="0" fontId="15" fillId="0" borderId="1" xfId="0" applyFont="1" applyBorder="1" applyAlignment="1">
      <alignment vertical="top" wrapText="1"/>
    </xf>
    <xf numFmtId="164" fontId="15" fillId="0" borderId="1" xfId="0" applyNumberFormat="1" applyFont="1" applyBorder="1" applyAlignment="1">
      <alignment vertical="top" wrapText="1"/>
    </xf>
    <xf numFmtId="164" fontId="15" fillId="0" borderId="1" xfId="0" applyNumberFormat="1" applyFont="1" applyFill="1" applyBorder="1" applyAlignment="1">
      <alignment vertical="top" wrapText="1"/>
    </xf>
    <xf numFmtId="169" fontId="15" fillId="0" borderId="1" xfId="0" applyNumberFormat="1" applyFont="1" applyBorder="1" applyAlignment="1">
      <alignment vertical="top" wrapText="1"/>
    </xf>
    <xf numFmtId="1" fontId="15" fillId="0" borderId="1" xfId="0" applyNumberFormat="1" applyFont="1" applyBorder="1" applyAlignment="1">
      <alignment vertical="top" wrapText="1"/>
    </xf>
    <xf numFmtId="0" fontId="26" fillId="15" borderId="1" xfId="0" applyFont="1" applyFill="1" applyBorder="1" applyAlignment="1">
      <alignment vertical="top" wrapText="1"/>
    </xf>
    <xf numFmtId="0" fontId="24" fillId="3" borderId="1" xfId="0" applyFont="1" applyFill="1" applyBorder="1" applyAlignment="1">
      <alignment vertical="top" wrapText="1"/>
    </xf>
    <xf numFmtId="1" fontId="24" fillId="3" borderId="1" xfId="0" applyNumberFormat="1" applyFont="1" applyFill="1" applyBorder="1" applyAlignment="1">
      <alignment vertical="top" wrapText="1"/>
    </xf>
    <xf numFmtId="0" fontId="15" fillId="3" borderId="1" xfId="0" applyFont="1" applyFill="1" applyBorder="1" applyAlignment="1">
      <alignment vertical="top" wrapText="1"/>
    </xf>
    <xf numFmtId="8" fontId="15" fillId="3" borderId="1" xfId="0" applyNumberFormat="1" applyFont="1" applyFill="1" applyBorder="1" applyAlignment="1">
      <alignment vertical="top" wrapText="1"/>
    </xf>
    <xf numFmtId="164" fontId="11" fillId="0" borderId="1" xfId="0" applyNumberFormat="1" applyFont="1" applyBorder="1" applyAlignment="1">
      <alignment vertical="top" wrapText="1"/>
    </xf>
    <xf numFmtId="1" fontId="11" fillId="0" borderId="1" xfId="0" applyNumberFormat="1" applyFont="1" applyBorder="1" applyAlignment="1">
      <alignment vertical="top" wrapText="1"/>
    </xf>
    <xf numFmtId="1" fontId="0" fillId="0" borderId="0" xfId="0" applyNumberFormat="1" applyAlignment="1">
      <alignment vertical="top"/>
    </xf>
    <xf numFmtId="0" fontId="26" fillId="6" borderId="17" xfId="0" applyFont="1" applyFill="1" applyBorder="1" applyAlignment="1">
      <alignment horizontal="center" vertical="top" wrapText="1"/>
    </xf>
    <xf numFmtId="14" fontId="26" fillId="6" borderId="18" xfId="0" applyNumberFormat="1" applyFont="1" applyFill="1" applyBorder="1" applyAlignment="1">
      <alignment horizontal="center" vertical="top" wrapText="1"/>
    </xf>
    <xf numFmtId="0" fontId="26" fillId="6" borderId="18" xfId="0" applyFont="1" applyFill="1" applyBorder="1" applyAlignment="1">
      <alignment horizontal="center" vertical="top" wrapText="1"/>
    </xf>
    <xf numFmtId="166" fontId="26" fillId="6" borderId="18" xfId="0" applyNumberFormat="1" applyFont="1" applyFill="1" applyBorder="1" applyAlignment="1">
      <alignment horizontal="center" vertical="top" wrapText="1"/>
    </xf>
    <xf numFmtId="44" fontId="26" fillId="6" borderId="19" xfId="0" applyNumberFormat="1" applyFont="1" applyFill="1" applyBorder="1" applyAlignment="1">
      <alignment horizontal="center" vertical="top" wrapText="1"/>
    </xf>
    <xf numFmtId="0" fontId="26" fillId="6" borderId="20" xfId="0" applyFont="1" applyFill="1" applyBorder="1" applyAlignment="1">
      <alignment horizontal="center" vertical="top" wrapText="1"/>
    </xf>
    <xf numFmtId="0" fontId="11" fillId="9" borderId="6" xfId="0" applyFont="1" applyFill="1" applyBorder="1" applyAlignment="1">
      <alignment horizontal="center" vertical="top"/>
    </xf>
    <xf numFmtId="0" fontId="11" fillId="9" borderId="6" xfId="0" applyFont="1" applyFill="1" applyBorder="1" applyAlignment="1">
      <alignment horizontal="left" vertical="top"/>
    </xf>
    <xf numFmtId="166" fontId="11" fillId="9" borderId="6" xfId="0" applyNumberFormat="1" applyFont="1" applyFill="1" applyBorder="1" applyAlignment="1">
      <alignment horizontal="center" vertical="top"/>
    </xf>
    <xf numFmtId="166" fontId="11" fillId="9" borderId="7" xfId="0" applyNumberFormat="1" applyFont="1" applyFill="1" applyBorder="1" applyAlignment="1">
      <alignment horizontal="center" vertical="top"/>
    </xf>
    <xf numFmtId="44" fontId="11" fillId="9" borderId="7" xfId="0" applyNumberFormat="1" applyFont="1" applyFill="1" applyBorder="1" applyAlignment="1">
      <alignment horizontal="left" vertical="top"/>
    </xf>
    <xf numFmtId="0" fontId="21" fillId="0" borderId="1" xfId="0" applyFont="1" applyBorder="1" applyAlignment="1">
      <alignment horizontal="left" vertical="top"/>
    </xf>
    <xf numFmtId="0" fontId="11" fillId="0" borderId="1" xfId="0" applyFont="1" applyBorder="1" applyAlignment="1">
      <alignment horizontal="left" vertical="top"/>
    </xf>
    <xf numFmtId="0" fontId="21" fillId="0" borderId="1" xfId="0" applyFont="1" applyBorder="1" applyAlignment="1">
      <alignment horizontal="center" vertical="top"/>
    </xf>
    <xf numFmtId="0" fontId="11" fillId="0" borderId="4" xfId="0" applyFont="1" applyBorder="1" applyAlignment="1">
      <alignment horizontal="center" vertical="top"/>
    </xf>
    <xf numFmtId="0" fontId="11" fillId="0" borderId="4" xfId="0" applyFont="1" applyBorder="1" applyAlignment="1">
      <alignment horizontal="left" vertical="top"/>
    </xf>
    <xf numFmtId="0" fontId="11" fillId="0" borderId="6" xfId="0" applyFont="1" applyBorder="1" applyAlignment="1">
      <alignment horizontal="left" vertical="top"/>
    </xf>
    <xf numFmtId="0" fontId="11" fillId="0" borderId="11" xfId="0" applyFont="1" applyBorder="1" applyAlignment="1">
      <alignment horizontal="left" vertical="top"/>
    </xf>
    <xf numFmtId="166" fontId="11" fillId="9" borderId="5" xfId="0" applyNumberFormat="1" applyFont="1" applyFill="1" applyBorder="1" applyAlignment="1">
      <alignment horizontal="center" vertical="top"/>
    </xf>
    <xf numFmtId="166" fontId="11" fillId="9" borderId="3" xfId="0" applyNumberFormat="1" applyFont="1" applyFill="1" applyBorder="1" applyAlignment="1">
      <alignment horizontal="center" vertical="top"/>
    </xf>
    <xf numFmtId="44" fontId="11" fillId="9" borderId="3" xfId="0" applyNumberFormat="1" applyFont="1" applyFill="1" applyBorder="1" applyAlignment="1">
      <alignment horizontal="left" vertical="top"/>
    </xf>
    <xf numFmtId="0" fontId="11" fillId="0" borderId="0" xfId="0" applyFont="1" applyAlignment="1">
      <alignment horizontal="left" vertical="top"/>
    </xf>
    <xf numFmtId="0" fontId="11" fillId="0" borderId="0" xfId="0" applyFont="1" applyAlignment="1">
      <alignment horizontal="center" vertical="top"/>
    </xf>
    <xf numFmtId="166" fontId="26" fillId="6" borderId="15" xfId="0" applyNumberFormat="1" applyFont="1" applyFill="1" applyBorder="1" applyAlignment="1">
      <alignment horizontal="right" vertical="top"/>
    </xf>
    <xf numFmtId="44" fontId="26" fillId="6" borderId="16" xfId="0" applyNumberFormat="1" applyFont="1" applyFill="1" applyBorder="1" applyAlignment="1">
      <alignment horizontal="left" vertical="top"/>
    </xf>
    <xf numFmtId="166" fontId="11" fillId="0" borderId="0" xfId="0" applyNumberFormat="1" applyFont="1" applyAlignment="1">
      <alignment horizontal="center" vertical="top"/>
    </xf>
    <xf numFmtId="44" fontId="11" fillId="0" borderId="0" xfId="0" applyNumberFormat="1" applyFont="1" applyAlignment="1">
      <alignment horizontal="left" vertical="top"/>
    </xf>
    <xf numFmtId="0" fontId="11" fillId="14" borderId="15" xfId="0" applyFont="1" applyFill="1" applyBorder="1" applyAlignment="1">
      <alignment horizontal="left" vertical="top"/>
    </xf>
    <xf numFmtId="0" fontId="11" fillId="14" borderId="15" xfId="0" applyFont="1" applyFill="1" applyBorder="1" applyAlignment="1">
      <alignment horizontal="center" vertical="top"/>
    </xf>
    <xf numFmtId="166" fontId="11" fillId="14" borderId="15" xfId="0" applyNumberFormat="1" applyFont="1" applyFill="1" applyBorder="1" applyAlignment="1">
      <alignment horizontal="center" vertical="top"/>
    </xf>
    <xf numFmtId="0" fontId="11" fillId="14" borderId="16" xfId="0" applyFont="1" applyFill="1" applyBorder="1" applyAlignment="1">
      <alignment horizontal="left" vertical="top"/>
    </xf>
    <xf numFmtId="0" fontId="11" fillId="0" borderId="0" xfId="0" applyFont="1" applyAlignment="1">
      <alignment vertical="top"/>
    </xf>
    <xf numFmtId="14" fontId="11" fillId="9" borderId="6" xfId="0" applyNumberFormat="1" applyFont="1" applyFill="1" applyBorder="1" applyAlignment="1">
      <alignment horizontal="center" vertical="top" wrapText="1"/>
    </xf>
    <xf numFmtId="14" fontId="11" fillId="0" borderId="1" xfId="0" applyNumberFormat="1" applyFont="1" applyBorder="1" applyAlignment="1">
      <alignment horizontal="left" vertical="top" wrapText="1"/>
    </xf>
    <xf numFmtId="14" fontId="21" fillId="0" borderId="1" xfId="0" applyNumberFormat="1" applyFont="1" applyBorder="1" applyAlignment="1">
      <alignment horizontal="left" vertical="top" wrapText="1"/>
    </xf>
    <xf numFmtId="14" fontId="11" fillId="0" borderId="4" xfId="0" applyNumberFormat="1" applyFont="1" applyBorder="1" applyAlignment="1">
      <alignment horizontal="left" vertical="top" wrapText="1"/>
    </xf>
    <xf numFmtId="14" fontId="11" fillId="0" borderId="13" xfId="0" applyNumberFormat="1" applyFont="1" applyBorder="1" applyAlignment="1">
      <alignment horizontal="left" vertical="top" wrapText="1"/>
    </xf>
    <xf numFmtId="14" fontId="11" fillId="0" borderId="9" xfId="0" applyNumberFormat="1" applyFont="1" applyBorder="1" applyAlignment="1">
      <alignment horizontal="left" vertical="top" wrapText="1"/>
    </xf>
    <xf numFmtId="14" fontId="11" fillId="0" borderId="0" xfId="0" applyNumberFormat="1" applyFont="1" applyAlignment="1">
      <alignment horizontal="left" vertical="top" wrapText="1"/>
    </xf>
    <xf numFmtId="14" fontId="11" fillId="0" borderId="6" xfId="0" applyNumberFormat="1" applyFont="1" applyBorder="1" applyAlignment="1">
      <alignment horizontal="left" vertical="top" wrapText="1"/>
    </xf>
    <xf numFmtId="0" fontId="11" fillId="0" borderId="11" xfId="0" applyFont="1" applyBorder="1" applyAlignment="1">
      <alignment horizontal="left" vertical="top" wrapText="1"/>
    </xf>
    <xf numFmtId="14" fontId="11" fillId="9" borderId="5" xfId="0" applyNumberFormat="1" applyFont="1" applyFill="1" applyBorder="1" applyAlignment="1">
      <alignment horizontal="left" vertical="top" wrapText="1"/>
    </xf>
    <xf numFmtId="14" fontId="11" fillId="14" borderId="15" xfId="0" applyNumberFormat="1" applyFont="1" applyFill="1" applyBorder="1" applyAlignment="1">
      <alignment horizontal="left" vertical="top" wrapText="1"/>
    </xf>
    <xf numFmtId="4" fontId="11" fillId="0" borderId="0" xfId="0" applyNumberFormat="1" applyFont="1" applyAlignment="1">
      <alignment horizontal="left" vertical="top" wrapText="1"/>
    </xf>
    <xf numFmtId="14" fontId="21" fillId="0" borderId="0" xfId="0" applyNumberFormat="1" applyFont="1" applyAlignment="1">
      <alignment horizontal="left" vertical="top" wrapText="1"/>
    </xf>
    <xf numFmtId="0" fontId="11" fillId="0" borderId="0" xfId="0" applyFont="1" applyAlignment="1">
      <alignment vertical="top" wrapText="1"/>
    </xf>
    <xf numFmtId="0" fontId="11" fillId="9" borderId="6" xfId="0" applyFont="1" applyFill="1" applyBorder="1" applyAlignment="1">
      <alignment horizontal="center" vertical="top" wrapText="1"/>
    </xf>
    <xf numFmtId="0" fontId="11" fillId="9" borderId="6" xfId="0" applyFont="1" applyFill="1" applyBorder="1" applyAlignment="1">
      <alignment horizontal="left" vertical="top" wrapText="1"/>
    </xf>
    <xf numFmtId="0" fontId="11" fillId="0" borderId="1" xfId="0" applyFont="1" applyBorder="1" applyAlignment="1">
      <alignment horizontal="center" vertical="top" wrapText="1"/>
    </xf>
    <xf numFmtId="0" fontId="11" fillId="10" borderId="1" xfId="0" applyFont="1" applyFill="1" applyBorder="1" applyAlignment="1">
      <alignment horizontal="left" vertical="top" wrapText="1"/>
    </xf>
    <xf numFmtId="0" fontId="11" fillId="12" borderId="1" xfId="0" applyFont="1" applyFill="1" applyBorder="1" applyAlignment="1">
      <alignment horizontal="left" vertical="top" wrapText="1"/>
    </xf>
    <xf numFmtId="0" fontId="11" fillId="13" borderId="1" xfId="0" applyFont="1" applyFill="1" applyBorder="1" applyAlignment="1">
      <alignment horizontal="left" vertical="top" wrapText="1"/>
    </xf>
    <xf numFmtId="0" fontId="21" fillId="0" borderId="1" xfId="0" applyFont="1" applyBorder="1" applyAlignment="1">
      <alignment horizontal="center" vertical="top" wrapText="1"/>
    </xf>
    <xf numFmtId="0" fontId="21" fillId="10" borderId="1" xfId="0" applyFont="1" applyFill="1" applyBorder="1" applyAlignment="1">
      <alignment horizontal="left" vertical="top" wrapText="1"/>
    </xf>
    <xf numFmtId="0" fontId="11" fillId="0" borderId="4" xfId="0" applyFont="1" applyBorder="1" applyAlignment="1">
      <alignment horizontal="center" vertical="top" wrapText="1"/>
    </xf>
    <xf numFmtId="0" fontId="11" fillId="13" borderId="4" xfId="0" applyFont="1" applyFill="1" applyBorder="1" applyAlignment="1">
      <alignment horizontal="left" vertical="top" wrapText="1"/>
    </xf>
    <xf numFmtId="0" fontId="11" fillId="12" borderId="4" xfId="0" applyFont="1" applyFill="1" applyBorder="1" applyAlignment="1">
      <alignment horizontal="left" vertical="top" wrapText="1"/>
    </xf>
    <xf numFmtId="0" fontId="11" fillId="0" borderId="6" xfId="0" applyFont="1" applyBorder="1" applyAlignment="1">
      <alignment horizontal="center" vertical="top" wrapText="1"/>
    </xf>
    <xf numFmtId="0" fontId="11" fillId="12" borderId="6" xfId="0" applyFont="1" applyFill="1" applyBorder="1" applyAlignment="1">
      <alignment horizontal="left" vertical="top" wrapText="1"/>
    </xf>
    <xf numFmtId="0" fontId="11" fillId="0" borderId="6" xfId="0" applyFont="1" applyBorder="1" applyAlignment="1">
      <alignment horizontal="left" vertical="top" wrapText="1"/>
    </xf>
    <xf numFmtId="0" fontId="11" fillId="9" borderId="5" xfId="0" applyFont="1" applyFill="1" applyBorder="1" applyAlignment="1">
      <alignment horizontal="center" vertical="top" wrapText="1"/>
    </xf>
    <xf numFmtId="0" fontId="11" fillId="9" borderId="5" xfId="0" applyFont="1" applyFill="1" applyBorder="1" applyAlignment="1">
      <alignment horizontal="left" vertical="top" wrapText="1"/>
    </xf>
    <xf numFmtId="0" fontId="26" fillId="6" borderId="14" xfId="0" applyFont="1" applyFill="1" applyBorder="1" applyAlignment="1">
      <alignment horizontal="center" vertical="top" wrapText="1"/>
    </xf>
    <xf numFmtId="0" fontId="11" fillId="0" borderId="0" xfId="0" applyFont="1" applyAlignment="1">
      <alignment horizontal="center" vertical="top" wrapText="1"/>
    </xf>
    <xf numFmtId="0" fontId="11" fillId="0" borderId="0" xfId="0" applyFont="1" applyAlignment="1">
      <alignment horizontal="left" vertical="top" wrapText="1"/>
    </xf>
    <xf numFmtId="0" fontId="11" fillId="14" borderId="14" xfId="0" applyFont="1" applyFill="1" applyBorder="1" applyAlignment="1">
      <alignment horizontal="center" vertical="top" wrapText="1"/>
    </xf>
    <xf numFmtId="0" fontId="11" fillId="14" borderId="15" xfId="0" applyFont="1" applyFill="1" applyBorder="1" applyAlignment="1">
      <alignment horizontal="left" vertical="top" wrapText="1"/>
    </xf>
    <xf numFmtId="0" fontId="21" fillId="0" borderId="0" xfId="0" applyFont="1" applyAlignment="1">
      <alignment horizontal="center" vertical="top" wrapText="1"/>
    </xf>
    <xf numFmtId="0" fontId="11" fillId="10" borderId="0" xfId="0" applyFont="1" applyFill="1" applyAlignment="1">
      <alignment horizontal="center" vertical="top" wrapText="1"/>
    </xf>
    <xf numFmtId="0" fontId="11" fillId="12" borderId="0" xfId="0" applyFont="1" applyFill="1" applyAlignment="1">
      <alignment horizontal="center" vertical="top" wrapText="1"/>
    </xf>
    <xf numFmtId="0" fontId="11" fillId="13" borderId="0" xfId="0" applyFont="1" applyFill="1" applyAlignment="1">
      <alignment horizontal="center" vertical="top" wrapText="1"/>
    </xf>
    <xf numFmtId="0" fontId="21" fillId="0" borderId="4" xfId="0" applyFont="1" applyBorder="1" applyAlignment="1">
      <alignment horizontal="left" vertical="top" wrapText="1"/>
    </xf>
    <xf numFmtId="0" fontId="11" fillId="0" borderId="4" xfId="0" applyFont="1" applyBorder="1" applyAlignment="1">
      <alignment horizontal="left" vertical="top" wrapText="1"/>
    </xf>
    <xf numFmtId="0" fontId="26" fillId="14" borderId="15" xfId="0" applyFont="1" applyFill="1" applyBorder="1" applyAlignment="1">
      <alignment horizontal="left" vertical="top" wrapText="1"/>
    </xf>
    <xf numFmtId="0" fontId="21" fillId="0" borderId="6" xfId="0" applyFont="1" applyBorder="1" applyAlignment="1">
      <alignment horizontal="left" vertical="top" wrapText="1"/>
    </xf>
    <xf numFmtId="17" fontId="11" fillId="0" borderId="1" xfId="0" applyNumberFormat="1" applyFont="1" applyBorder="1" applyAlignment="1">
      <alignment horizontal="right" vertical="top"/>
    </xf>
    <xf numFmtId="44" fontId="11" fillId="0" borderId="12" xfId="0" applyNumberFormat="1" applyFont="1" applyBorder="1" applyAlignment="1">
      <alignment horizontal="right" vertical="top"/>
    </xf>
    <xf numFmtId="0" fontId="11" fillId="0" borderId="1" xfId="0" applyFont="1" applyBorder="1" applyAlignment="1">
      <alignment horizontal="right" vertical="top"/>
    </xf>
    <xf numFmtId="14" fontId="11" fillId="0" borderId="1" xfId="0" applyNumberFormat="1" applyFont="1" applyBorder="1" applyAlignment="1">
      <alignment horizontal="right" vertical="top"/>
    </xf>
    <xf numFmtId="14" fontId="11" fillId="11" borderId="1" xfId="0" applyNumberFormat="1" applyFont="1" applyFill="1" applyBorder="1" applyAlignment="1">
      <alignment horizontal="right" vertical="top"/>
    </xf>
    <xf numFmtId="0" fontId="21" fillId="0" borderId="1" xfId="0" applyFont="1" applyBorder="1" applyAlignment="1">
      <alignment horizontal="right" vertical="top"/>
    </xf>
    <xf numFmtId="44" fontId="21" fillId="0" borderId="12" xfId="1" applyNumberFormat="1" applyFont="1" applyBorder="1" applyAlignment="1">
      <alignment horizontal="right" vertical="top"/>
    </xf>
    <xf numFmtId="44" fontId="11" fillId="0" borderId="2" xfId="0" applyNumberFormat="1" applyFont="1" applyBorder="1" applyAlignment="1">
      <alignment horizontal="right" vertical="top"/>
    </xf>
    <xf numFmtId="44" fontId="11" fillId="0" borderId="1" xfId="0" applyNumberFormat="1" applyFont="1" applyBorder="1" applyAlignment="1">
      <alignment horizontal="right" vertical="top"/>
    </xf>
    <xf numFmtId="44" fontId="11" fillId="0" borderId="4" xfId="0" applyNumberFormat="1" applyFont="1" applyBorder="1" applyAlignment="1">
      <alignment horizontal="right" vertical="top"/>
    </xf>
    <xf numFmtId="17" fontId="11" fillId="0" borderId="6" xfId="0" applyNumberFormat="1" applyFont="1" applyBorder="1" applyAlignment="1">
      <alignment horizontal="right" vertical="top"/>
    </xf>
    <xf numFmtId="17" fontId="11" fillId="0" borderId="7" xfId="0" applyNumberFormat="1" applyFont="1" applyBorder="1" applyAlignment="1">
      <alignment horizontal="right" vertical="top"/>
    </xf>
    <xf numFmtId="44" fontId="11" fillId="0" borderId="7" xfId="0" applyNumberFormat="1" applyFont="1" applyBorder="1" applyAlignment="1">
      <alignment horizontal="right" vertical="top"/>
    </xf>
    <xf numFmtId="0" fontId="11" fillId="0" borderId="6" xfId="0" applyFont="1" applyBorder="1" applyAlignment="1">
      <alignment horizontal="right" vertical="top"/>
    </xf>
    <xf numFmtId="166" fontId="11" fillId="0" borderId="1" xfId="0" applyNumberFormat="1" applyFont="1" applyBorder="1" applyAlignment="1">
      <alignment horizontal="right" vertical="top"/>
    </xf>
    <xf numFmtId="14" fontId="11" fillId="0" borderId="6" xfId="0" applyNumberFormat="1" applyFont="1" applyBorder="1" applyAlignment="1">
      <alignment horizontal="right" vertical="top"/>
    </xf>
    <xf numFmtId="166" fontId="11" fillId="0" borderId="6" xfId="0" applyNumberFormat="1" applyFont="1" applyBorder="1" applyAlignment="1">
      <alignment horizontal="right" vertical="top"/>
    </xf>
    <xf numFmtId="6" fontId="21" fillId="0" borderId="6" xfId="0" applyNumberFormat="1" applyFont="1" applyBorder="1" applyAlignment="1">
      <alignment horizontal="right" vertical="top"/>
    </xf>
    <xf numFmtId="0" fontId="21" fillId="0" borderId="6" xfId="0" applyFont="1" applyBorder="1" applyAlignment="1">
      <alignment horizontal="right" vertical="top"/>
    </xf>
    <xf numFmtId="14" fontId="11" fillId="11" borderId="6" xfId="0" applyNumberFormat="1" applyFont="1" applyFill="1" applyBorder="1" applyAlignment="1">
      <alignment horizontal="right" vertical="top"/>
    </xf>
    <xf numFmtId="6" fontId="11" fillId="0" borderId="1" xfId="0" applyNumberFormat="1" applyFont="1" applyBorder="1" applyAlignment="1">
      <alignment horizontal="right" vertical="top"/>
    </xf>
    <xf numFmtId="6" fontId="21" fillId="0" borderId="1" xfId="0" applyNumberFormat="1" applyFont="1" applyBorder="1" applyAlignment="1">
      <alignment horizontal="right" vertical="top"/>
    </xf>
    <xf numFmtId="166" fontId="11" fillId="0" borderId="0" xfId="0" applyNumberFormat="1" applyFont="1" applyAlignment="1">
      <alignment horizontal="right" vertical="top"/>
    </xf>
    <xf numFmtId="44" fontId="11" fillId="0" borderId="0" xfId="0" applyNumberFormat="1" applyFont="1" applyAlignment="1">
      <alignment horizontal="right" vertical="top"/>
    </xf>
    <xf numFmtId="0" fontId="11" fillId="0" borderId="0" xfId="0" applyFont="1" applyAlignment="1">
      <alignment horizontal="right" vertical="top"/>
    </xf>
    <xf numFmtId="0" fontId="24" fillId="2" borderId="13" xfId="0" applyFont="1" applyFill="1" applyBorder="1" applyAlignment="1">
      <alignment vertical="top" wrapText="1"/>
    </xf>
    <xf numFmtId="0" fontId="12" fillId="0" borderId="1" xfId="0" applyFont="1" applyFill="1" applyBorder="1" applyAlignment="1">
      <alignment vertical="top" wrapText="1"/>
    </xf>
    <xf numFmtId="0" fontId="12" fillId="0" borderId="0" xfId="0" applyFont="1" applyAlignment="1">
      <alignment vertical="top" wrapText="1"/>
    </xf>
    <xf numFmtId="0" fontId="12" fillId="0" borderId="0" xfId="0" applyFont="1" applyAlignment="1">
      <alignment vertical="top"/>
    </xf>
    <xf numFmtId="0" fontId="12" fillId="0" borderId="0" xfId="0" applyFont="1" applyAlignment="1">
      <alignment horizontal="left" vertical="top"/>
    </xf>
    <xf numFmtId="0" fontId="0" fillId="0" borderId="0" xfId="0" applyAlignment="1">
      <alignment vertical="top"/>
    </xf>
    <xf numFmtId="0" fontId="14" fillId="13" borderId="0" xfId="0" applyFont="1" applyFill="1"/>
    <xf numFmtId="0" fontId="14" fillId="13" borderId="0" xfId="0" applyFont="1" applyFill="1" applyAlignment="1">
      <alignment horizontal="left"/>
    </xf>
    <xf numFmtId="0" fontId="8" fillId="0" borderId="1" xfId="0"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wrapText="1"/>
    </xf>
    <xf numFmtId="0" fontId="32" fillId="0" borderId="1" xfId="0" applyFont="1" applyBorder="1" applyAlignment="1">
      <alignment horizontal="left" vertical="top" wrapText="1"/>
    </xf>
    <xf numFmtId="0" fontId="8" fillId="0" borderId="0" xfId="0" applyFont="1" applyAlignment="1">
      <alignment vertical="top" wrapText="1"/>
    </xf>
    <xf numFmtId="0" fontId="27" fillId="0" borderId="1" xfId="0" applyFont="1" applyBorder="1" applyAlignment="1">
      <alignment horizontal="right" vertical="top" wrapText="1"/>
    </xf>
    <xf numFmtId="3" fontId="27" fillId="0" borderId="1" xfId="0" applyNumberFormat="1" applyFont="1" applyBorder="1" applyAlignment="1">
      <alignment horizontal="right" vertical="top" wrapText="1"/>
    </xf>
    <xf numFmtId="0" fontId="24" fillId="16" borderId="1" xfId="0" applyFont="1" applyFill="1" applyBorder="1" applyAlignment="1">
      <alignment horizontal="left" vertical="top" wrapText="1"/>
    </xf>
    <xf numFmtId="0" fontId="7" fillId="0" borderId="1" xfId="0" applyFont="1" applyBorder="1" applyAlignment="1">
      <alignment horizontal="left" vertical="top"/>
    </xf>
    <xf numFmtId="0" fontId="7" fillId="0" borderId="0" xfId="0" applyFont="1" applyAlignment="1">
      <alignment horizontal="left" vertical="top"/>
    </xf>
    <xf numFmtId="0" fontId="7" fillId="0" borderId="1" xfId="0" applyFont="1" applyBorder="1" applyAlignment="1">
      <alignment horizontal="left" vertical="top" wrapText="1"/>
    </xf>
    <xf numFmtId="0" fontId="7" fillId="0" borderId="12" xfId="0" applyFont="1" applyBorder="1" applyAlignment="1">
      <alignment horizontal="left" vertical="top" wrapText="1"/>
    </xf>
    <xf numFmtId="0" fontId="12" fillId="0" borderId="12" xfId="0" applyFont="1" applyBorder="1" applyAlignment="1">
      <alignment vertical="top"/>
    </xf>
    <xf numFmtId="0" fontId="7" fillId="0" borderId="1" xfId="0" applyFont="1" applyBorder="1" applyAlignment="1">
      <alignment vertical="top" wrapText="1"/>
    </xf>
    <xf numFmtId="0" fontId="7" fillId="0" borderId="1" xfId="0" applyFont="1" applyBorder="1" applyAlignment="1">
      <alignment vertical="top"/>
    </xf>
    <xf numFmtId="0" fontId="7" fillId="0" borderId="0" xfId="0" applyFont="1" applyAlignment="1">
      <alignment horizontal="left" vertical="center"/>
    </xf>
    <xf numFmtId="0" fontId="7" fillId="0" borderId="10" xfId="0" applyFont="1" applyBorder="1"/>
    <xf numFmtId="0" fontId="7" fillId="0" borderId="4" xfId="0" applyFont="1" applyFill="1" applyBorder="1" applyAlignment="1">
      <alignment horizontal="left" vertical="center"/>
    </xf>
    <xf numFmtId="0" fontId="7" fillId="0" borderId="9" xfId="0" applyFont="1" applyBorder="1" applyAlignment="1">
      <alignment horizontal="left" vertical="center"/>
    </xf>
    <xf numFmtId="0" fontId="7" fillId="0" borderId="7" xfId="0" applyFont="1" applyBorder="1" applyAlignment="1">
      <alignment vertical="center" wrapText="1"/>
    </xf>
    <xf numFmtId="0" fontId="7" fillId="0" borderId="4" xfId="0" applyFont="1" applyBorder="1" applyAlignment="1">
      <alignment wrapText="1"/>
    </xf>
    <xf numFmtId="0" fontId="7" fillId="0" borderId="5" xfId="0" applyFont="1" applyBorder="1" applyAlignment="1">
      <alignment wrapText="1"/>
    </xf>
    <xf numFmtId="0" fontId="7" fillId="0" borderId="7" xfId="0" applyFont="1" applyBorder="1" applyAlignment="1">
      <alignment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0" xfId="0" applyFont="1" applyAlignment="1">
      <alignment horizontal="center" vertical="top"/>
    </xf>
    <xf numFmtId="0" fontId="7" fillId="0" borderId="9" xfId="0" applyFont="1" applyBorder="1"/>
    <xf numFmtId="0" fontId="7" fillId="0" borderId="1" xfId="0" applyFont="1" applyFill="1" applyBorder="1" applyAlignment="1">
      <alignment horizontal="center" vertical="top"/>
    </xf>
    <xf numFmtId="0" fontId="7" fillId="0" borderId="1" xfId="0" applyFont="1" applyBorder="1" applyAlignment="1">
      <alignment horizontal="center" vertical="top"/>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xf numFmtId="0" fontId="27" fillId="0" borderId="1" xfId="0" applyFont="1" applyBorder="1" applyAlignment="1">
      <alignment vertical="center" wrapText="1"/>
    </xf>
    <xf numFmtId="0" fontId="7" fillId="0" borderId="0" xfId="0" applyFont="1" applyAlignment="1">
      <alignment horizontal="left" vertical="center" wrapText="1"/>
    </xf>
    <xf numFmtId="0" fontId="14" fillId="0" borderId="12" xfId="0" applyFont="1" applyBorder="1" applyAlignment="1">
      <alignment horizontal="left" vertical="top" wrapText="1"/>
    </xf>
    <xf numFmtId="0" fontId="21" fillId="0" borderId="12" xfId="0" applyFont="1" applyBorder="1" applyAlignment="1">
      <alignment horizontal="left" vertical="top" wrapText="1"/>
    </xf>
    <xf numFmtId="0" fontId="21" fillId="0" borderId="23" xfId="0" applyFont="1" applyFill="1" applyBorder="1" applyAlignment="1">
      <alignment horizontal="left" wrapText="1"/>
    </xf>
    <xf numFmtId="0" fontId="21" fillId="0" borderId="12" xfId="0" applyFont="1" applyFill="1" applyBorder="1" applyAlignment="1">
      <alignment horizontal="left" vertical="top" wrapText="1"/>
    </xf>
    <xf numFmtId="0" fontId="7" fillId="0" borderId="22" xfId="0" applyFont="1" applyBorder="1" applyAlignment="1">
      <alignment horizontal="left" vertical="center" wrapText="1"/>
    </xf>
    <xf numFmtId="0" fontId="7" fillId="0" borderId="1" xfId="0" applyFont="1" applyBorder="1" applyAlignment="1">
      <alignment horizontal="right" vertical="top" wrapText="1"/>
    </xf>
    <xf numFmtId="0" fontId="7" fillId="0" borderId="1" xfId="0" applyFont="1" applyFill="1" applyBorder="1" applyAlignment="1">
      <alignment horizontal="right" vertical="top" wrapText="1"/>
    </xf>
    <xf numFmtId="0" fontId="12" fillId="0" borderId="12" xfId="0" applyFont="1" applyBorder="1" applyAlignment="1">
      <alignment horizontal="left" vertical="top" wrapText="1"/>
    </xf>
    <xf numFmtId="0" fontId="12" fillId="0" borderId="12" xfId="0" applyFont="1" applyBorder="1" applyAlignment="1">
      <alignment vertical="top" wrapText="1"/>
    </xf>
    <xf numFmtId="0" fontId="7" fillId="0" borderId="1" xfId="0" applyFont="1" applyBorder="1" applyAlignment="1">
      <alignment wrapText="1"/>
    </xf>
    <xf numFmtId="0" fontId="7" fillId="0" borderId="10" xfId="0" applyFont="1" applyBorder="1" applyAlignment="1">
      <alignment horizontal="left" vertical="center" wrapText="1"/>
    </xf>
    <xf numFmtId="0" fontId="6" fillId="0" borderId="1" xfId="0" applyFont="1" applyBorder="1" applyAlignment="1">
      <alignment vertical="top" wrapText="1"/>
    </xf>
    <xf numFmtId="0" fontId="6" fillId="0" borderId="1" xfId="0" applyFont="1" applyBorder="1" applyAlignment="1">
      <alignment horizontal="left" vertical="top"/>
    </xf>
    <xf numFmtId="0" fontId="6" fillId="0" borderId="1" xfId="0" applyFont="1" applyBorder="1" applyAlignment="1">
      <alignment horizontal="left" vertical="top" wrapText="1"/>
    </xf>
    <xf numFmtId="164" fontId="6" fillId="0" borderId="1" xfId="0" applyNumberFormat="1" applyFont="1" applyBorder="1" applyAlignment="1">
      <alignment horizontal="right" vertical="top" wrapText="1"/>
    </xf>
    <xf numFmtId="0" fontId="6" fillId="0" borderId="1" xfId="0" applyFont="1" applyBorder="1" applyAlignment="1">
      <alignment horizontal="right" vertical="top" wrapText="1"/>
    </xf>
    <xf numFmtId="0" fontId="6" fillId="0" borderId="1" xfId="0" applyFont="1" applyBorder="1" applyAlignment="1">
      <alignment wrapText="1"/>
    </xf>
    <xf numFmtId="0" fontId="21" fillId="0" borderId="1" xfId="1" applyFont="1" applyBorder="1" applyAlignment="1">
      <alignment horizontal="left" vertical="top" wrapText="1"/>
    </xf>
    <xf numFmtId="0" fontId="21" fillId="3" borderId="1" xfId="0" applyFont="1" applyFill="1" applyBorder="1" applyAlignment="1">
      <alignment vertical="top" wrapText="1"/>
    </xf>
    <xf numFmtId="164" fontId="24" fillId="3" borderId="1" xfId="0" applyNumberFormat="1" applyFont="1" applyFill="1" applyBorder="1" applyAlignment="1">
      <alignment horizontal="right" vertical="top" wrapText="1"/>
    </xf>
    <xf numFmtId="0" fontId="6" fillId="0" borderId="1" xfId="0" applyFont="1" applyBorder="1" applyAlignment="1">
      <alignment horizontal="right" vertical="top"/>
    </xf>
    <xf numFmtId="0" fontId="24" fillId="0" borderId="1"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6" fillId="17" borderId="1" xfId="0" applyFont="1" applyFill="1" applyBorder="1" applyAlignment="1" applyProtection="1">
      <alignment vertical="top" wrapText="1"/>
      <protection locked="0"/>
    </xf>
    <xf numFmtId="0" fontId="6" fillId="17" borderId="24" xfId="0" applyFont="1" applyFill="1" applyBorder="1" applyAlignment="1">
      <alignment horizontal="left" vertical="top" wrapText="1"/>
    </xf>
    <xf numFmtId="0" fontId="6" fillId="18" borderId="1" xfId="0" applyFont="1" applyFill="1" applyBorder="1" applyAlignment="1" applyProtection="1">
      <alignment vertical="top" wrapText="1"/>
      <protection locked="0"/>
    </xf>
    <xf numFmtId="0" fontId="6" fillId="4" borderId="1" xfId="0" applyFont="1" applyFill="1" applyBorder="1" applyAlignment="1" applyProtection="1">
      <alignment vertical="top"/>
      <protection locked="0"/>
    </xf>
    <xf numFmtId="0" fontId="6" fillId="7" borderId="1" xfId="0" applyFont="1" applyFill="1" applyBorder="1" applyAlignment="1">
      <alignment vertical="top"/>
    </xf>
    <xf numFmtId="0" fontId="35" fillId="0" borderId="1" xfId="0" applyFont="1" applyBorder="1" applyAlignment="1">
      <alignment vertical="top"/>
    </xf>
    <xf numFmtId="0" fontId="6" fillId="19" borderId="0" xfId="0" applyFont="1" applyFill="1" applyAlignment="1">
      <alignment vertical="top" wrapText="1"/>
    </xf>
    <xf numFmtId="0" fontId="26" fillId="0" borderId="1" xfId="0" applyFont="1" applyFill="1" applyBorder="1" applyAlignment="1">
      <alignment vertical="top" wrapText="1"/>
    </xf>
    <xf numFmtId="0" fontId="34" fillId="0" borderId="1" xfId="0" applyFont="1" applyBorder="1" applyAlignment="1" applyProtection="1">
      <alignment horizontal="left" vertical="top"/>
      <protection locked="0"/>
    </xf>
    <xf numFmtId="0" fontId="6" fillId="0" borderId="1" xfId="0" applyFont="1" applyFill="1" applyBorder="1" applyAlignment="1">
      <alignment vertical="top" wrapText="1"/>
    </xf>
    <xf numFmtId="0" fontId="24" fillId="11" borderId="6" xfId="0" applyFont="1" applyFill="1" applyBorder="1" applyAlignment="1">
      <alignment horizontal="left" vertical="top" wrapText="1"/>
    </xf>
    <xf numFmtId="17" fontId="6" fillId="0" borderId="1" xfId="0" applyNumberFormat="1" applyFont="1" applyBorder="1" applyAlignment="1">
      <alignment vertical="top" wrapText="1"/>
    </xf>
    <xf numFmtId="17" fontId="6" fillId="0" borderId="1" xfId="0" applyNumberFormat="1" applyFont="1" applyBorder="1" applyAlignment="1">
      <alignment horizontal="left" vertical="top" wrapText="1"/>
    </xf>
    <xf numFmtId="6" fontId="6" fillId="0" borderId="1" xfId="0" applyNumberFormat="1" applyFont="1" applyBorder="1" applyAlignment="1">
      <alignment horizontal="right" vertical="top"/>
    </xf>
    <xf numFmtId="166" fontId="14" fillId="0" borderId="1" xfId="0" applyNumberFormat="1" applyFont="1" applyBorder="1" applyAlignment="1">
      <alignment vertical="top"/>
    </xf>
    <xf numFmtId="166" fontId="14" fillId="0" borderId="1" xfId="0" applyNumberFormat="1" applyFont="1" applyBorder="1" applyAlignment="1">
      <alignment horizontal="right" vertical="top"/>
    </xf>
    <xf numFmtId="166" fontId="14" fillId="0" borderId="1" xfId="0" applyNumberFormat="1" applyFont="1" applyFill="1" applyBorder="1" applyAlignment="1">
      <alignment horizontal="right" vertical="top"/>
    </xf>
    <xf numFmtId="166" fontId="14" fillId="0" borderId="1" xfId="0" applyNumberFormat="1" applyFont="1" applyBorder="1" applyAlignment="1">
      <alignment horizontal="left" vertical="top" wrapText="1"/>
    </xf>
    <xf numFmtId="166" fontId="21" fillId="0" borderId="1" xfId="0" applyNumberFormat="1" applyFont="1" applyBorder="1" applyAlignment="1">
      <alignment horizontal="right" vertical="top" wrapText="1"/>
    </xf>
    <xf numFmtId="172" fontId="21" fillId="0" borderId="1" xfId="0" applyNumberFormat="1" applyFont="1" applyBorder="1" applyAlignment="1">
      <alignment horizontal="right" vertical="top" wrapText="1"/>
    </xf>
    <xf numFmtId="172" fontId="12" fillId="0" borderId="1" xfId="0" applyNumberFormat="1" applyFont="1" applyBorder="1" applyAlignment="1">
      <alignment horizontal="right" vertical="top" wrapText="1"/>
    </xf>
    <xf numFmtId="168" fontId="5" fillId="0" borderId="1" xfId="0" applyNumberFormat="1" applyFont="1" applyBorder="1" applyAlignment="1">
      <alignment horizontal="right" vertical="top" wrapText="1"/>
    </xf>
    <xf numFmtId="173" fontId="21" fillId="0" borderId="1" xfId="0" applyNumberFormat="1" applyFont="1" applyBorder="1" applyAlignment="1">
      <alignment horizontal="right" vertical="top" wrapText="1"/>
    </xf>
    <xf numFmtId="1" fontId="21" fillId="0" borderId="1" xfId="0" applyNumberFormat="1" applyFont="1" applyBorder="1" applyAlignment="1">
      <alignment horizontal="right" vertical="top" wrapText="1"/>
    </xf>
    <xf numFmtId="173" fontId="15" fillId="0" borderId="1" xfId="0" applyNumberFormat="1" applyFont="1" applyBorder="1" applyAlignment="1">
      <alignment vertical="top" wrapText="1"/>
    </xf>
    <xf numFmtId="173" fontId="15" fillId="0" borderId="1" xfId="0" applyNumberFormat="1" applyFont="1" applyBorder="1" applyAlignment="1">
      <alignment horizontal="right" vertical="top" wrapText="1"/>
    </xf>
    <xf numFmtId="173" fontId="15" fillId="3" borderId="1" xfId="0" applyNumberFormat="1" applyFont="1" applyFill="1" applyBorder="1" applyAlignment="1">
      <alignment horizontal="right" wrapText="1"/>
    </xf>
    <xf numFmtId="173" fontId="21" fillId="3" borderId="1" xfId="0" applyNumberFormat="1" applyFont="1" applyFill="1" applyBorder="1" applyAlignment="1">
      <alignment horizontal="right" vertical="top" wrapText="1"/>
    </xf>
    <xf numFmtId="14" fontId="21" fillId="3" borderId="1" xfId="0" applyNumberFormat="1" applyFont="1" applyFill="1" applyBorder="1" applyAlignment="1">
      <alignment horizontal="right" vertical="top" wrapText="1"/>
    </xf>
    <xf numFmtId="166" fontId="15" fillId="3" borderId="1" xfId="0" applyNumberFormat="1" applyFont="1" applyFill="1" applyBorder="1" applyAlignment="1">
      <alignment horizontal="right" vertical="top" wrapText="1"/>
    </xf>
    <xf numFmtId="166" fontId="15" fillId="3" borderId="1" xfId="0" applyNumberFormat="1" applyFont="1" applyFill="1" applyBorder="1" applyAlignment="1">
      <alignment vertical="top" wrapText="1"/>
    </xf>
    <xf numFmtId="166" fontId="21" fillId="3" borderId="1" xfId="0" applyNumberFormat="1" applyFont="1" applyFill="1" applyBorder="1" applyAlignment="1">
      <alignment horizontal="right" vertical="top" wrapText="1"/>
    </xf>
    <xf numFmtId="173" fontId="15" fillId="3" borderId="1" xfId="0" applyNumberFormat="1" applyFont="1" applyFill="1" applyBorder="1" applyAlignment="1">
      <alignment horizontal="right" vertical="top" wrapText="1"/>
    </xf>
    <xf numFmtId="173" fontId="15" fillId="3" borderId="1" xfId="0" applyNumberFormat="1" applyFont="1" applyFill="1" applyBorder="1" applyAlignment="1">
      <alignment vertical="top" wrapText="1"/>
    </xf>
    <xf numFmtId="171" fontId="24" fillId="3" borderId="1" xfId="0" applyNumberFormat="1" applyFont="1" applyFill="1" applyBorder="1" applyAlignment="1">
      <alignment vertical="top" wrapText="1"/>
    </xf>
    <xf numFmtId="171" fontId="24" fillId="3" borderId="1" xfId="0" applyNumberFormat="1" applyFont="1" applyFill="1" applyBorder="1" applyAlignment="1">
      <alignment horizontal="left" vertical="top" wrapText="1"/>
    </xf>
    <xf numFmtId="171" fontId="31" fillId="0" borderId="1" xfId="0" applyNumberFormat="1" applyFont="1" applyBorder="1" applyAlignment="1">
      <alignment horizontal="right" vertical="top" wrapText="1"/>
    </xf>
    <xf numFmtId="172" fontId="24" fillId="3" borderId="1" xfId="0" applyNumberFormat="1" applyFont="1" applyFill="1" applyBorder="1" applyAlignment="1">
      <alignment horizontal="left" vertical="top" wrapText="1"/>
    </xf>
    <xf numFmtId="172" fontId="24" fillId="3" borderId="1" xfId="0" applyNumberFormat="1" applyFont="1" applyFill="1" applyBorder="1" applyAlignment="1">
      <alignment horizontal="right" vertical="top" wrapText="1"/>
    </xf>
    <xf numFmtId="172" fontId="31" fillId="0" borderId="1" xfId="0" applyNumberFormat="1" applyFont="1" applyBorder="1" applyAlignment="1">
      <alignment horizontal="right" vertical="top" wrapText="1"/>
    </xf>
    <xf numFmtId="166" fontId="10" fillId="0" borderId="1" xfId="0" applyNumberFormat="1" applyFont="1" applyBorder="1" applyAlignment="1">
      <alignment horizontal="right" vertical="top"/>
    </xf>
    <xf numFmtId="174" fontId="11" fillId="0" borderId="1" xfId="0" applyNumberFormat="1" applyFont="1" applyBorder="1" applyAlignment="1">
      <alignment horizontal="right" vertical="top"/>
    </xf>
    <xf numFmtId="174" fontId="11" fillId="0" borderId="12" xfId="0" applyNumberFormat="1" applyFont="1" applyBorder="1" applyAlignment="1">
      <alignment horizontal="right" vertical="top"/>
    </xf>
    <xf numFmtId="174" fontId="21" fillId="0" borderId="1" xfId="0" applyNumberFormat="1" applyFont="1" applyBorder="1" applyAlignment="1">
      <alignment horizontal="right" vertical="top"/>
    </xf>
    <xf numFmtId="174" fontId="21" fillId="0" borderId="1" xfId="1" applyNumberFormat="1" applyFont="1" applyBorder="1" applyAlignment="1">
      <alignment horizontal="right" vertical="top"/>
    </xf>
    <xf numFmtId="174" fontId="11" fillId="0" borderId="4" xfId="0" applyNumberFormat="1" applyFont="1" applyBorder="1" applyAlignment="1">
      <alignment horizontal="right" vertical="top"/>
    </xf>
    <xf numFmtId="174" fontId="11" fillId="0" borderId="2" xfId="0" applyNumberFormat="1" applyFont="1" applyBorder="1" applyAlignment="1">
      <alignment horizontal="right" vertical="top"/>
    </xf>
    <xf numFmtId="174" fontId="11" fillId="0" borderId="6" xfId="0" applyNumberFormat="1" applyFont="1" applyBorder="1" applyAlignment="1">
      <alignment horizontal="right" vertical="top"/>
    </xf>
    <xf numFmtId="174" fontId="11" fillId="0" borderId="7" xfId="0" applyNumberFormat="1" applyFont="1" applyBorder="1" applyAlignment="1">
      <alignment horizontal="right" vertical="top"/>
    </xf>
    <xf numFmtId="175" fontId="21" fillId="0" borderId="1" xfId="0" applyNumberFormat="1" applyFont="1" applyBorder="1" applyAlignment="1">
      <alignment horizontal="right" vertical="top"/>
    </xf>
    <xf numFmtId="175" fontId="11" fillId="0" borderId="1" xfId="0" applyNumberFormat="1" applyFont="1" applyBorder="1" applyAlignment="1">
      <alignment horizontal="right" vertical="top"/>
    </xf>
    <xf numFmtId="175" fontId="21" fillId="0" borderId="1" xfId="1" applyNumberFormat="1" applyFont="1" applyBorder="1" applyAlignment="1">
      <alignment horizontal="right" vertical="top"/>
    </xf>
    <xf numFmtId="175" fontId="21" fillId="0" borderId="4" xfId="0" applyNumberFormat="1" applyFont="1" applyBorder="1" applyAlignment="1">
      <alignment horizontal="right" vertical="top"/>
    </xf>
    <xf numFmtId="175" fontId="11" fillId="0" borderId="6" xfId="0" applyNumberFormat="1" applyFont="1" applyBorder="1" applyAlignment="1">
      <alignment horizontal="right" vertical="top"/>
    </xf>
    <xf numFmtId="174" fontId="21" fillId="0" borderId="6" xfId="0" applyNumberFormat="1" applyFont="1" applyBorder="1" applyAlignment="1">
      <alignment horizontal="right" vertical="top"/>
    </xf>
    <xf numFmtId="0" fontId="29" fillId="0" borderId="0" xfId="0" applyFont="1" applyAlignment="1">
      <alignment wrapText="1"/>
    </xf>
    <xf numFmtId="166" fontId="15" fillId="3" borderId="1" xfId="0" applyNumberFormat="1" applyFont="1" applyFill="1" applyBorder="1" applyAlignment="1">
      <alignment horizontal="right" wrapText="1"/>
    </xf>
    <xf numFmtId="171" fontId="15" fillId="3" borderId="1" xfId="0" applyNumberFormat="1" applyFont="1" applyFill="1" applyBorder="1" applyAlignment="1">
      <alignment horizontal="right" wrapText="1"/>
    </xf>
    <xf numFmtId="171" fontId="15" fillId="3" borderId="1" xfId="0" applyNumberFormat="1" applyFont="1" applyFill="1" applyBorder="1"/>
    <xf numFmtId="0" fontId="21" fillId="15" borderId="1" xfId="0" applyFont="1" applyFill="1" applyBorder="1" applyAlignment="1">
      <alignment horizontal="left" vertical="top" wrapText="1"/>
    </xf>
    <xf numFmtId="0" fontId="28" fillId="0" borderId="2" xfId="0" applyFont="1" applyBorder="1" applyAlignment="1">
      <alignment vertical="top" wrapText="1"/>
    </xf>
    <xf numFmtId="0" fontId="28" fillId="0" borderId="9" xfId="0" applyFont="1" applyBorder="1" applyAlignment="1">
      <alignment vertical="top" wrapText="1"/>
    </xf>
    <xf numFmtId="0" fontId="4" fillId="0" borderId="3" xfId="0" applyFont="1" applyBorder="1" applyAlignment="1">
      <alignment vertical="top" wrapText="1"/>
    </xf>
    <xf numFmtId="49" fontId="4" fillId="0" borderId="22" xfId="0" applyNumberFormat="1" applyFont="1" applyBorder="1" applyAlignment="1">
      <alignment vertical="top" wrapText="1"/>
    </xf>
    <xf numFmtId="0" fontId="4" fillId="0" borderId="22" xfId="0" applyFont="1" applyBorder="1" applyAlignment="1">
      <alignment vertical="top" wrapText="1"/>
    </xf>
    <xf numFmtId="0" fontId="4" fillId="0" borderId="7" xfId="0" applyFont="1" applyBorder="1" applyAlignment="1">
      <alignment wrapText="1"/>
    </xf>
    <xf numFmtId="0" fontId="4" fillId="0" borderId="8" xfId="0" applyFont="1" applyBorder="1" applyAlignment="1">
      <alignment vertical="top" wrapText="1"/>
    </xf>
    <xf numFmtId="0" fontId="7" fillId="0" borderId="0" xfId="0" applyFont="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8" fontId="4" fillId="3" borderId="1" xfId="0" applyNumberFormat="1" applyFont="1" applyFill="1" applyBorder="1" applyAlignment="1">
      <alignment horizontal="right" wrapText="1"/>
    </xf>
    <xf numFmtId="170" fontId="4" fillId="3" borderId="1" xfId="0" applyNumberFormat="1" applyFont="1" applyFill="1" applyBorder="1" applyAlignment="1">
      <alignment horizontal="right" wrapText="1"/>
    </xf>
    <xf numFmtId="0" fontId="24" fillId="0" borderId="0" xfId="0" applyFont="1" applyFill="1" applyBorder="1" applyAlignment="1">
      <alignment wrapText="1"/>
    </xf>
    <xf numFmtId="0" fontId="4" fillId="0" borderId="1" xfId="0" applyFont="1" applyFill="1" applyBorder="1" applyAlignment="1">
      <alignment horizontal="left" vertical="top" wrapText="1"/>
    </xf>
    <xf numFmtId="0" fontId="34" fillId="0" borderId="1" xfId="0" applyFont="1" applyFill="1" applyBorder="1" applyAlignment="1" applyProtection="1">
      <alignment horizontal="left" vertical="top"/>
      <protection locked="0"/>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10" fillId="0" borderId="1" xfId="0" applyFont="1" applyBorder="1" applyAlignment="1">
      <alignment horizontal="left" vertical="top"/>
    </xf>
    <xf numFmtId="164" fontId="4" fillId="0" borderId="1" xfId="0" applyNumberFormat="1" applyFont="1" applyBorder="1" applyAlignment="1">
      <alignment horizontal="left" vertical="top" wrapText="1"/>
    </xf>
    <xf numFmtId="3" fontId="4" fillId="0" borderId="1" xfId="0" applyNumberFormat="1" applyFont="1" applyBorder="1" applyAlignment="1">
      <alignment horizontal="left" vertical="top" wrapText="1"/>
    </xf>
    <xf numFmtId="0" fontId="3" fillId="3" borderId="1" xfId="0" applyFont="1" applyFill="1" applyBorder="1" applyAlignment="1">
      <alignment vertical="top" wrapText="1"/>
    </xf>
    <xf numFmtId="0" fontId="24" fillId="0" borderId="1" xfId="0" applyFont="1" applyFill="1" applyBorder="1" applyAlignment="1">
      <alignment horizontal="left" vertical="top" wrapText="1"/>
    </xf>
    <xf numFmtId="0" fontId="3" fillId="0" borderId="1" xfId="0" applyFont="1" applyFill="1" applyBorder="1" applyAlignment="1">
      <alignment vertical="top" wrapText="1"/>
    </xf>
    <xf numFmtId="0" fontId="15" fillId="0" borderId="1" xfId="0" applyFont="1" applyFill="1" applyBorder="1" applyAlignment="1">
      <alignment vertical="top" wrapText="1"/>
    </xf>
    <xf numFmtId="164" fontId="6" fillId="0" borderId="1" xfId="0" applyNumberFormat="1" applyFont="1" applyFill="1" applyBorder="1" applyAlignment="1">
      <alignment horizontal="right" vertical="top" wrapText="1"/>
    </xf>
    <xf numFmtId="0" fontId="6" fillId="0" borderId="1" xfId="0" applyFont="1" applyFill="1" applyBorder="1" applyAlignment="1">
      <alignment horizontal="right" vertical="top" wrapText="1"/>
    </xf>
    <xf numFmtId="0" fontId="6" fillId="0" borderId="1" xfId="0" applyFont="1" applyFill="1" applyBorder="1" applyAlignment="1">
      <alignment wrapText="1"/>
    </xf>
    <xf numFmtId="164" fontId="6" fillId="0" borderId="1" xfId="0" applyNumberFormat="1" applyFont="1" applyFill="1" applyBorder="1" applyAlignment="1" applyProtection="1">
      <alignment vertical="top" wrapText="1"/>
      <protection locked="0"/>
    </xf>
    <xf numFmtId="164" fontId="21" fillId="0" borderId="1" xfId="0" applyNumberFormat="1" applyFont="1" applyFill="1" applyBorder="1" applyAlignment="1" applyProtection="1">
      <alignment vertical="top" wrapText="1"/>
      <protection locked="0"/>
    </xf>
    <xf numFmtId="17" fontId="6" fillId="0" borderId="1" xfId="0" applyNumberFormat="1" applyFont="1" applyFill="1" applyBorder="1" applyAlignment="1">
      <alignment vertical="top" wrapText="1"/>
    </xf>
    <xf numFmtId="0" fontId="4" fillId="0" borderId="1" xfId="0" applyFont="1" applyFill="1" applyBorder="1" applyAlignment="1">
      <alignment wrapText="1"/>
    </xf>
    <xf numFmtId="3" fontId="31" fillId="0" borderId="0" xfId="0" applyNumberFormat="1" applyFont="1" applyFill="1"/>
    <xf numFmtId="0" fontId="4" fillId="0" borderId="0" xfId="0" applyFont="1" applyFill="1" applyBorder="1" applyAlignment="1">
      <alignment vertical="top" wrapText="1"/>
    </xf>
    <xf numFmtId="0" fontId="31" fillId="0" borderId="0" xfId="0" applyFont="1" applyFill="1"/>
    <xf numFmtId="0" fontId="0" fillId="0" borderId="1" xfId="0" applyFill="1" applyBorder="1" applyAlignment="1">
      <alignment wrapText="1"/>
    </xf>
    <xf numFmtId="164" fontId="6" fillId="0" borderId="1" xfId="0" applyNumberFormat="1" applyFont="1" applyFill="1" applyBorder="1" applyAlignment="1">
      <alignment horizontal="left" vertical="top" wrapText="1"/>
    </xf>
    <xf numFmtId="0" fontId="31" fillId="0" borderId="1" xfId="0" applyFont="1" applyFill="1" applyBorder="1" applyAlignment="1">
      <alignment vertical="top" wrapText="1"/>
    </xf>
    <xf numFmtId="0" fontId="3" fillId="0" borderId="1" xfId="0" applyFont="1" applyBorder="1" applyAlignment="1">
      <alignment wrapText="1"/>
    </xf>
    <xf numFmtId="0" fontId="3" fillId="0" borderId="1" xfId="0" applyFont="1" applyBorder="1" applyAlignment="1">
      <alignment horizontal="left" vertical="top"/>
    </xf>
    <xf numFmtId="0" fontId="3" fillId="0" borderId="1" xfId="0" applyFont="1" applyBorder="1" applyAlignment="1">
      <alignment vertical="top" wrapText="1"/>
    </xf>
    <xf numFmtId="164" fontId="3" fillId="3" borderId="1" xfId="0" applyNumberFormat="1" applyFont="1" applyFill="1" applyBorder="1" applyAlignment="1">
      <alignment horizontal="right" vertical="top" wrapText="1"/>
    </xf>
    <xf numFmtId="171" fontId="3" fillId="3" borderId="1" xfId="0" applyNumberFormat="1" applyFont="1" applyFill="1" applyBorder="1" applyAlignment="1">
      <alignment horizontal="left" vertical="top" wrapText="1"/>
    </xf>
    <xf numFmtId="171" fontId="3" fillId="0" borderId="1" xfId="0" applyNumberFormat="1" applyFont="1" applyBorder="1" applyAlignment="1">
      <alignment wrapText="1"/>
    </xf>
    <xf numFmtId="0" fontId="3" fillId="3" borderId="1" xfId="0" applyFont="1" applyFill="1" applyBorder="1" applyAlignment="1">
      <alignment horizontal="left" vertical="top"/>
    </xf>
    <xf numFmtId="0" fontId="3" fillId="3" borderId="1" xfId="0" applyFont="1" applyFill="1" applyBorder="1" applyAlignment="1">
      <alignment horizontal="left" vertical="top" wrapText="1"/>
    </xf>
    <xf numFmtId="171" fontId="3" fillId="3" borderId="1" xfId="0" applyNumberFormat="1" applyFont="1" applyFill="1" applyBorder="1" applyAlignment="1">
      <alignment horizontal="right" vertical="top" wrapText="1"/>
    </xf>
    <xf numFmtId="172" fontId="3" fillId="3" borderId="1" xfId="0" applyNumberFormat="1" applyFont="1" applyFill="1" applyBorder="1" applyAlignment="1">
      <alignment horizontal="left" vertical="top" wrapText="1"/>
    </xf>
    <xf numFmtId="172" fontId="3" fillId="3" borderId="1" xfId="0" applyNumberFormat="1" applyFont="1" applyFill="1" applyBorder="1" applyAlignment="1">
      <alignment horizontal="right" vertical="top" wrapText="1"/>
    </xf>
    <xf numFmtId="172" fontId="3" fillId="0" borderId="1" xfId="0" applyNumberFormat="1" applyFont="1" applyBorder="1" applyAlignment="1">
      <alignment horizontal="right" vertical="top" wrapText="1"/>
    </xf>
    <xf numFmtId="171" fontId="3" fillId="0" borderId="1" xfId="0" applyNumberFormat="1" applyFont="1" applyBorder="1" applyAlignment="1">
      <alignment horizontal="right" vertical="top" wrapText="1"/>
    </xf>
    <xf numFmtId="0" fontId="3" fillId="0" borderId="0" xfId="0" applyFont="1" applyAlignment="1">
      <alignment vertical="top"/>
    </xf>
    <xf numFmtId="164" fontId="3" fillId="0" borderId="0" xfId="0" applyNumberFormat="1" applyFont="1" applyAlignment="1">
      <alignment horizontal="right" vertical="top"/>
    </xf>
    <xf numFmtId="0" fontId="3" fillId="0" borderId="0" xfId="0" applyFont="1" applyAlignment="1">
      <alignment horizontal="left" vertical="top"/>
    </xf>
    <xf numFmtId="0" fontId="0" fillId="0" borderId="0" xfId="0" applyAlignment="1">
      <alignment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164" fontId="2" fillId="0" borderId="1" xfId="0" applyNumberFormat="1" applyFont="1" applyBorder="1" applyAlignment="1">
      <alignment vertical="top" wrapText="1"/>
    </xf>
    <xf numFmtId="173" fontId="2" fillId="0" borderId="1" xfId="0" applyNumberFormat="1" applyFont="1" applyBorder="1" applyAlignment="1">
      <alignment vertical="top" wrapText="1"/>
    </xf>
    <xf numFmtId="0" fontId="2" fillId="0" borderId="1" xfId="0" applyFont="1" applyFill="1" applyBorder="1" applyAlignment="1">
      <alignment vertical="top" wrapText="1"/>
    </xf>
    <xf numFmtId="164" fontId="2" fillId="0" borderId="1" xfId="0" applyNumberFormat="1" applyFont="1" applyBorder="1" applyAlignment="1">
      <alignment horizontal="right" vertical="top" wrapText="1"/>
    </xf>
    <xf numFmtId="0" fontId="2" fillId="0" borderId="1" xfId="0" applyFont="1" applyBorder="1" applyAlignment="1">
      <alignment horizontal="right" vertical="top" wrapText="1"/>
    </xf>
    <xf numFmtId="173" fontId="2" fillId="0" borderId="1" xfId="0" applyNumberFormat="1" applyFont="1" applyBorder="1" applyAlignment="1">
      <alignment horizontal="right" vertical="top" wrapText="1"/>
    </xf>
    <xf numFmtId="169" fontId="2" fillId="0" borderId="1" xfId="0" applyNumberFormat="1" applyFont="1" applyBorder="1" applyAlignment="1">
      <alignment horizontal="right" vertical="top" wrapText="1"/>
    </xf>
    <xf numFmtId="0" fontId="2" fillId="0" borderId="1" xfId="0" applyFont="1" applyBorder="1" applyAlignment="1">
      <alignment horizontal="left" vertical="top"/>
    </xf>
    <xf numFmtId="0" fontId="2" fillId="0" borderId="1" xfId="0" applyFont="1" applyBorder="1" applyAlignment="1">
      <alignment vertical="top"/>
    </xf>
    <xf numFmtId="0" fontId="2" fillId="0" borderId="1" xfId="0" applyFont="1" applyFill="1" applyBorder="1" applyAlignment="1">
      <alignment vertical="top"/>
    </xf>
    <xf numFmtId="0" fontId="2" fillId="0" borderId="10" xfId="0" applyFont="1" applyBorder="1" applyAlignment="1">
      <alignment horizontal="left" vertical="center" wrapText="1"/>
    </xf>
    <xf numFmtId="0" fontId="24" fillId="0" borderId="1" xfId="0" applyFont="1" applyFill="1" applyBorder="1" applyAlignment="1">
      <alignment wrapText="1"/>
    </xf>
    <xf numFmtId="0" fontId="15" fillId="0" borderId="1" xfId="0" applyFont="1" applyFill="1" applyBorder="1" applyAlignment="1">
      <alignment wrapText="1"/>
    </xf>
    <xf numFmtId="0" fontId="21" fillId="0" borderId="1" xfId="0" applyFont="1" applyFill="1" applyBorder="1" applyAlignment="1">
      <alignment wrapText="1"/>
    </xf>
    <xf numFmtId="168" fontId="2" fillId="0" borderId="1" xfId="0" applyNumberFormat="1" applyFont="1" applyBorder="1" applyAlignment="1">
      <alignment horizontal="right" vertical="top" wrapText="1"/>
    </xf>
    <xf numFmtId="170" fontId="2" fillId="0" borderId="1" xfId="0" applyNumberFormat="1" applyFont="1" applyBorder="1" applyAlignment="1">
      <alignment horizontal="right" vertical="top" wrapText="1"/>
    </xf>
    <xf numFmtId="1" fontId="2" fillId="0" borderId="1" xfId="0" applyNumberFormat="1" applyFont="1" applyBorder="1" applyAlignment="1">
      <alignment horizontal="right" vertical="top" wrapText="1"/>
    </xf>
    <xf numFmtId="166" fontId="2" fillId="0" borderId="1" xfId="0" applyNumberFormat="1" applyFont="1" applyBorder="1" applyAlignment="1">
      <alignment horizontal="right" vertical="top" wrapText="1"/>
    </xf>
    <xf numFmtId="0" fontId="2" fillId="0" borderId="0" xfId="0" applyFont="1" applyAlignment="1">
      <alignment vertical="top"/>
    </xf>
    <xf numFmtId="3" fontId="2" fillId="0" borderId="0" xfId="0" applyNumberFormat="1" applyFont="1" applyAlignment="1">
      <alignment vertical="top"/>
    </xf>
    <xf numFmtId="0" fontId="2" fillId="0" borderId="0" xfId="0" applyFont="1" applyAlignment="1">
      <alignment horizontal="right" vertical="top"/>
    </xf>
    <xf numFmtId="0" fontId="2" fillId="0" borderId="0" xfId="0" applyFont="1"/>
    <xf numFmtId="3" fontId="2" fillId="0" borderId="1" xfId="0" applyNumberFormat="1" applyFont="1" applyBorder="1" applyAlignment="1">
      <alignment vertical="top"/>
    </xf>
    <xf numFmtId="0" fontId="2" fillId="0" borderId="1" xfId="0" quotePrefix="1" applyFont="1" applyBorder="1" applyAlignment="1">
      <alignment vertical="top"/>
    </xf>
    <xf numFmtId="171" fontId="2" fillId="0" borderId="1" xfId="0" applyNumberFormat="1" applyFont="1" applyBorder="1" applyAlignment="1">
      <alignment vertical="top"/>
    </xf>
    <xf numFmtId="4" fontId="2" fillId="0" borderId="1" xfId="0" applyNumberFormat="1" applyFont="1" applyFill="1" applyBorder="1" applyAlignment="1">
      <alignment vertical="top"/>
    </xf>
    <xf numFmtId="171" fontId="2" fillId="0" borderId="1" xfId="0" applyNumberFormat="1" applyFont="1" applyFill="1" applyBorder="1" applyAlignment="1">
      <alignment vertical="top"/>
    </xf>
    <xf numFmtId="3" fontId="2" fillId="0" borderId="1" xfId="0" applyNumberFormat="1" applyFont="1" applyFill="1" applyBorder="1" applyAlignment="1">
      <alignment vertical="top"/>
    </xf>
    <xf numFmtId="0" fontId="2" fillId="0" borderId="1" xfId="0" quotePrefix="1" applyFont="1" applyFill="1" applyBorder="1" applyAlignment="1">
      <alignment vertical="top" wrapText="1"/>
    </xf>
    <xf numFmtId="0" fontId="21" fillId="0" borderId="1" xfId="0" applyFont="1" applyFill="1" applyBorder="1" applyAlignment="1">
      <alignment vertical="top" wrapText="1"/>
    </xf>
    <xf numFmtId="0" fontId="2" fillId="0" borderId="0" xfId="0" applyFont="1" applyFill="1" applyAlignment="1">
      <alignment vertical="top"/>
    </xf>
    <xf numFmtId="4" fontId="2" fillId="0" borderId="0" xfId="0" applyNumberFormat="1" applyFont="1" applyFill="1" applyAlignment="1">
      <alignment vertical="top"/>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12" xfId="0" applyFont="1" applyBorder="1" applyAlignment="1">
      <alignment vertical="top" wrapText="1"/>
    </xf>
    <xf numFmtId="0" fontId="26" fillId="0" borderId="1" xfId="0" applyFont="1" applyFill="1" applyBorder="1" applyAlignment="1">
      <alignment vertical="top"/>
    </xf>
    <xf numFmtId="0" fontId="24" fillId="0" borderId="1" xfId="0" applyFont="1" applyFill="1" applyBorder="1" applyAlignment="1">
      <alignment horizontal="right" vertical="top" wrapText="1"/>
    </xf>
    <xf numFmtId="3" fontId="2" fillId="0" borderId="1" xfId="0" applyNumberFormat="1" applyFont="1" applyFill="1" applyBorder="1" applyAlignment="1">
      <alignment vertical="top" wrapText="1"/>
    </xf>
    <xf numFmtId="0" fontId="2" fillId="0" borderId="1" xfId="0" applyFont="1" applyFill="1" applyBorder="1" applyAlignment="1">
      <alignment wrapText="1"/>
    </xf>
    <xf numFmtId="0" fontId="2" fillId="0" borderId="1" xfId="0" applyFont="1" applyFill="1" applyBorder="1" applyAlignment="1">
      <alignment horizontal="left" vertical="top" wrapText="1"/>
    </xf>
    <xf numFmtId="0" fontId="2" fillId="0" borderId="1" xfId="0" applyFont="1" applyFill="1" applyBorder="1"/>
    <xf numFmtId="0" fontId="2" fillId="0" borderId="1" xfId="0" applyFont="1" applyFill="1" applyBorder="1" applyAlignment="1">
      <alignment horizontal="left" wrapText="1"/>
    </xf>
    <xf numFmtId="0" fontId="21" fillId="0" borderId="1" xfId="0" applyFont="1" applyFill="1" applyBorder="1" applyAlignment="1">
      <alignment vertical="top"/>
    </xf>
    <xf numFmtId="0" fontId="21" fillId="0" borderId="0" xfId="0" applyFont="1" applyFill="1" applyAlignment="1">
      <alignment vertical="top"/>
    </xf>
    <xf numFmtId="3" fontId="2" fillId="0" borderId="1" xfId="0" applyNumberFormat="1" applyFont="1" applyFill="1" applyBorder="1"/>
    <xf numFmtId="0" fontId="24" fillId="0" borderId="1" xfId="0" applyFont="1" applyFill="1" applyBorder="1"/>
    <xf numFmtId="0" fontId="21" fillId="0" borderId="1" xfId="0" applyFont="1" applyFill="1" applyBorder="1"/>
    <xf numFmtId="3" fontId="24" fillId="0" borderId="1" xfId="0" applyNumberFormat="1" applyFont="1" applyFill="1" applyBorder="1"/>
    <xf numFmtId="0" fontId="2" fillId="0" borderId="0" xfId="0" applyFont="1" applyFill="1"/>
    <xf numFmtId="3" fontId="2" fillId="0" borderId="0" xfId="0" applyNumberFormat="1" applyFont="1" applyFill="1"/>
    <xf numFmtId="164" fontId="2" fillId="0" borderId="0" xfId="0" applyNumberFormat="1" applyFont="1"/>
    <xf numFmtId="4" fontId="2" fillId="0" borderId="0" xfId="0" applyNumberFormat="1" applyFont="1"/>
    <xf numFmtId="0" fontId="2" fillId="0" borderId="0" xfId="0" applyFont="1" applyFill="1" applyAlignment="1">
      <alignment horizontal="left" vertical="center" wrapText="1"/>
    </xf>
    <xf numFmtId="164" fontId="2" fillId="0" borderId="1" xfId="0" applyNumberFormat="1" applyFont="1" applyFill="1" applyBorder="1" applyAlignment="1">
      <alignment horizontal="right" vertical="top" wrapText="1"/>
    </xf>
    <xf numFmtId="0" fontId="2" fillId="0" borderId="1" xfId="0" applyFont="1" applyFill="1" applyBorder="1" applyAlignment="1">
      <alignment horizontal="right" vertical="top" wrapText="1"/>
    </xf>
    <xf numFmtId="166" fontId="2" fillId="0" borderId="1" xfId="0" applyNumberFormat="1" applyFont="1" applyFill="1" applyBorder="1" applyAlignment="1">
      <alignment horizontal="right" vertical="top" wrapText="1"/>
    </xf>
    <xf numFmtId="0" fontId="2" fillId="0" borderId="12" xfId="0" applyFont="1" applyFill="1" applyBorder="1" applyAlignment="1">
      <alignment horizontal="left" vertical="top" wrapText="1"/>
    </xf>
    <xf numFmtId="0" fontId="2" fillId="0" borderId="12" xfId="0" applyFont="1" applyFill="1" applyBorder="1" applyAlignment="1">
      <alignment vertical="top" wrapText="1"/>
    </xf>
    <xf numFmtId="0" fontId="2" fillId="0" borderId="1" xfId="0" applyFont="1" applyFill="1" applyBorder="1" applyAlignment="1">
      <alignment horizontal="left" vertical="center"/>
    </xf>
    <xf numFmtId="3" fontId="2" fillId="0" borderId="1" xfId="0" applyNumberFormat="1" applyFont="1" applyFill="1" applyBorder="1" applyAlignment="1">
      <alignment horizontal="right" vertical="top" wrapText="1"/>
    </xf>
    <xf numFmtId="0" fontId="7" fillId="0" borderId="1" xfId="0" applyFont="1" applyFill="1" applyBorder="1" applyAlignment="1">
      <alignment horizontal="left" vertical="top" wrapText="1"/>
    </xf>
    <xf numFmtId="164" fontId="12" fillId="0" borderId="1" xfId="0" applyNumberFormat="1" applyFont="1" applyFill="1" applyBorder="1" applyAlignment="1">
      <alignment horizontal="right" vertical="top" wrapText="1"/>
    </xf>
    <xf numFmtId="0" fontId="12" fillId="0" borderId="1" xfId="0" applyFont="1" applyFill="1" applyBorder="1" applyAlignment="1">
      <alignment horizontal="right" vertical="top" wrapText="1"/>
    </xf>
    <xf numFmtId="3" fontId="21" fillId="0" borderId="1" xfId="0" applyNumberFormat="1" applyFont="1" applyFill="1" applyBorder="1" applyAlignment="1">
      <alignment horizontal="right" vertical="top" wrapText="1"/>
    </xf>
    <xf numFmtId="168" fontId="21" fillId="0" borderId="1" xfId="0" applyNumberFormat="1" applyFont="1" applyFill="1" applyBorder="1" applyAlignment="1">
      <alignment horizontal="right" vertical="top" wrapText="1"/>
    </xf>
    <xf numFmtId="1" fontId="21" fillId="0" borderId="1" xfId="0" applyNumberFormat="1" applyFont="1" applyFill="1" applyBorder="1" applyAlignment="1">
      <alignment horizontal="right" vertical="top" wrapText="1"/>
    </xf>
    <xf numFmtId="0" fontId="7" fillId="0" borderId="1" xfId="0" applyFont="1" applyFill="1" applyBorder="1" applyAlignment="1">
      <alignment wrapText="1"/>
    </xf>
    <xf numFmtId="168" fontId="5" fillId="0" borderId="1" xfId="0" applyNumberFormat="1" applyFont="1" applyFill="1" applyBorder="1" applyAlignment="1">
      <alignment horizontal="right" vertical="top" wrapText="1"/>
    </xf>
    <xf numFmtId="168" fontId="7" fillId="0" borderId="1" xfId="0" applyNumberFormat="1" applyFont="1" applyFill="1" applyBorder="1" applyAlignment="1">
      <alignment horizontal="right" vertical="top" wrapText="1"/>
    </xf>
    <xf numFmtId="0" fontId="7" fillId="0" borderId="1" xfId="0" applyFont="1" applyFill="1" applyBorder="1" applyAlignment="1">
      <alignment vertical="top" wrapText="1"/>
    </xf>
    <xf numFmtId="6" fontId="12" fillId="0" borderId="1" xfId="0" applyNumberFormat="1" applyFont="1" applyFill="1" applyBorder="1" applyAlignment="1">
      <alignment horizontal="right" vertical="top" wrapText="1"/>
    </xf>
    <xf numFmtId="168" fontId="12" fillId="0" borderId="1" xfId="0" applyNumberFormat="1" applyFont="1" applyFill="1" applyBorder="1" applyAlignment="1">
      <alignment horizontal="right" vertical="top" wrapText="1"/>
    </xf>
    <xf numFmtId="0" fontId="7" fillId="0" borderId="22" xfId="0" applyFont="1" applyBorder="1" applyAlignment="1">
      <alignment horizontal="left" vertical="top" wrapText="1"/>
    </xf>
    <xf numFmtId="0" fontId="7" fillId="0" borderId="4" xfId="0" applyFont="1" applyFill="1" applyBorder="1" applyAlignment="1">
      <alignment vertical="top" wrapText="1"/>
    </xf>
    <xf numFmtId="0" fontId="14" fillId="0" borderId="1" xfId="0" applyFont="1" applyFill="1" applyBorder="1" applyAlignment="1">
      <alignment horizontal="left" vertical="top"/>
    </xf>
    <xf numFmtId="0" fontId="7" fillId="0" borderId="9" xfId="0" applyFont="1" applyBorder="1" applyAlignment="1">
      <alignment wrapText="1"/>
    </xf>
    <xf numFmtId="0" fontId="26" fillId="2" borderId="1" xfId="1" applyFont="1" applyFill="1" applyBorder="1" applyAlignment="1">
      <alignment vertical="top"/>
    </xf>
    <xf numFmtId="0" fontId="26" fillId="2" borderId="1" xfId="1" applyFont="1" applyFill="1" applyBorder="1" applyAlignment="1">
      <alignment vertical="top" wrapText="1"/>
    </xf>
    <xf numFmtId="0" fontId="26" fillId="0" borderId="1" xfId="1" applyFont="1" applyFill="1" applyBorder="1" applyAlignment="1">
      <alignment vertical="top"/>
    </xf>
    <xf numFmtId="0" fontId="21" fillId="0" borderId="1" xfId="1" applyFont="1" applyFill="1" applyBorder="1" applyAlignment="1">
      <alignment vertical="top"/>
    </xf>
    <xf numFmtId="165" fontId="21" fillId="0" borderId="1" xfId="1" applyNumberFormat="1" applyFont="1" applyFill="1" applyBorder="1" applyAlignment="1">
      <alignment vertical="top"/>
    </xf>
    <xf numFmtId="167" fontId="21" fillId="0" borderId="1" xfId="1" applyNumberFormat="1" applyFont="1" applyFill="1" applyBorder="1" applyAlignment="1">
      <alignment horizontal="right" vertical="top"/>
    </xf>
    <xf numFmtId="0" fontId="21" fillId="0" borderId="1" xfId="1" applyFont="1" applyFill="1" applyBorder="1" applyAlignment="1">
      <alignment horizontal="right" vertical="top"/>
    </xf>
    <xf numFmtId="167" fontId="21" fillId="0" borderId="1" xfId="1" applyNumberFormat="1" applyFont="1" applyFill="1" applyBorder="1" applyAlignment="1">
      <alignment vertical="top"/>
    </xf>
    <xf numFmtId="170" fontId="21" fillId="0" borderId="1" xfId="1" applyNumberFormat="1" applyFont="1" applyFill="1" applyBorder="1" applyAlignment="1">
      <alignment vertical="top"/>
    </xf>
    <xf numFmtId="1" fontId="21" fillId="0" borderId="1" xfId="1" applyNumberFormat="1" applyFont="1" applyFill="1" applyBorder="1" applyAlignment="1">
      <alignment horizontal="right" vertical="top"/>
    </xf>
    <xf numFmtId="165" fontId="21" fillId="0" borderId="1" xfId="1" applyNumberFormat="1" applyFont="1" applyFill="1" applyBorder="1" applyAlignment="1">
      <alignment horizontal="right" vertical="top"/>
    </xf>
    <xf numFmtId="0" fontId="4" fillId="0" borderId="1" xfId="0" applyFont="1" applyFill="1" applyBorder="1" applyAlignment="1">
      <alignment horizontal="left" vertical="top"/>
    </xf>
    <xf numFmtId="0" fontId="14" fillId="0" borderId="1" xfId="0" applyFont="1" applyFill="1" applyBorder="1" applyAlignment="1">
      <alignment vertical="top" wrapText="1"/>
    </xf>
    <xf numFmtId="164" fontId="14" fillId="0" borderId="1" xfId="0" applyNumberFormat="1" applyFont="1" applyFill="1" applyBorder="1" applyAlignment="1">
      <alignment vertical="top"/>
    </xf>
    <xf numFmtId="0" fontId="14" fillId="0" borderId="1" xfId="0" applyFont="1" applyFill="1" applyBorder="1" applyAlignment="1">
      <alignment vertical="top"/>
    </xf>
    <xf numFmtId="0" fontId="24" fillId="2" borderId="1" xfId="0" applyFont="1" applyFill="1" applyBorder="1" applyAlignment="1">
      <alignment wrapText="1"/>
    </xf>
    <xf numFmtId="8" fontId="24" fillId="2" borderId="1" xfId="0" applyNumberFormat="1" applyFont="1" applyFill="1" applyBorder="1" applyAlignment="1">
      <alignment wrapText="1"/>
    </xf>
    <xf numFmtId="17" fontId="24" fillId="2" borderId="1" xfId="0" applyNumberFormat="1" applyFont="1" applyFill="1" applyBorder="1" applyAlignment="1">
      <alignment wrapText="1"/>
    </xf>
    <xf numFmtId="17" fontId="24" fillId="2" borderId="1" xfId="0" applyNumberFormat="1" applyFont="1" applyFill="1" applyBorder="1" applyAlignment="1">
      <alignment horizontal="left" wrapText="1"/>
    </xf>
    <xf numFmtId="1" fontId="12" fillId="0" borderId="1" xfId="0" applyNumberFormat="1" applyFont="1" applyFill="1" applyBorder="1" applyAlignment="1">
      <alignment horizontal="left" vertical="top" wrapText="1"/>
    </xf>
    <xf numFmtId="8" fontId="12" fillId="0" borderId="1" xfId="0" applyNumberFormat="1" applyFont="1" applyFill="1" applyBorder="1" applyAlignment="1">
      <alignment vertical="top" wrapText="1"/>
    </xf>
    <xf numFmtId="170" fontId="12" fillId="0" borderId="1" xfId="0" applyNumberFormat="1" applyFont="1" applyFill="1" applyBorder="1" applyAlignment="1">
      <alignment horizontal="right" vertical="top" wrapText="1"/>
    </xf>
    <xf numFmtId="169" fontId="12" fillId="0" borderId="1" xfId="0" applyNumberFormat="1" applyFont="1" applyFill="1" applyBorder="1" applyAlignment="1">
      <alignment horizontal="right" vertical="top" wrapText="1"/>
    </xf>
    <xf numFmtId="8" fontId="4" fillId="0" borderId="1" xfId="0" applyNumberFormat="1" applyFont="1" applyFill="1" applyBorder="1" applyAlignment="1">
      <alignment wrapText="1"/>
    </xf>
    <xf numFmtId="17" fontId="4" fillId="0" borderId="1" xfId="0" applyNumberFormat="1" applyFont="1" applyFill="1" applyBorder="1" applyAlignment="1">
      <alignment vertical="top" wrapText="1"/>
    </xf>
    <xf numFmtId="17" fontId="4" fillId="0" borderId="1" xfId="0" applyNumberFormat="1" applyFont="1" applyFill="1" applyBorder="1" applyAlignment="1">
      <alignment horizontal="left" wrapText="1"/>
    </xf>
    <xf numFmtId="164" fontId="0" fillId="0" borderId="0" xfId="0" applyNumberFormat="1" applyFill="1" applyBorder="1" applyAlignment="1">
      <alignment horizontal="right"/>
    </xf>
    <xf numFmtId="172" fontId="1" fillId="0" borderId="1" xfId="0" applyNumberFormat="1" applyFont="1" applyBorder="1" applyAlignment="1">
      <alignment horizontal="right" vertical="top" wrapText="1"/>
    </xf>
    <xf numFmtId="0" fontId="3" fillId="0" borderId="0" xfId="0" applyFont="1" applyAlignment="1">
      <alignment vertical="top" wrapText="1"/>
    </xf>
    <xf numFmtId="171" fontId="1" fillId="0" borderId="1" xfId="0" applyNumberFormat="1" applyFont="1" applyBorder="1" applyAlignment="1">
      <alignment horizontal="right" wrapText="1"/>
    </xf>
    <xf numFmtId="171" fontId="1" fillId="0" borderId="1" xfId="0" applyNumberFormat="1" applyFont="1" applyBorder="1" applyAlignment="1">
      <alignment horizontal="left" vertical="top" wrapText="1"/>
    </xf>
    <xf numFmtId="171" fontId="1" fillId="0" borderId="1" xfId="0" applyNumberFormat="1" applyFont="1" applyBorder="1" applyAlignment="1">
      <alignment horizontal="right" vertical="top" wrapText="1"/>
    </xf>
    <xf numFmtId="0" fontId="1" fillId="0" borderId="1" xfId="0" applyFont="1" applyBorder="1" applyAlignment="1">
      <alignment horizontal="left" vertical="top" wrapText="1"/>
    </xf>
    <xf numFmtId="171" fontId="1" fillId="0" borderId="1" xfId="0" applyNumberFormat="1" applyFont="1" applyBorder="1" applyAlignment="1">
      <alignment vertical="top" wrapText="1"/>
    </xf>
    <xf numFmtId="0" fontId="3" fillId="0" borderId="0" xfId="0" applyFont="1" applyBorder="1" applyAlignment="1">
      <alignment vertical="top" wrapText="1"/>
    </xf>
    <xf numFmtId="0" fontId="21" fillId="0" borderId="0" xfId="0" applyFont="1" applyBorder="1" applyAlignment="1">
      <alignment horizontal="left" vertical="top" wrapText="1"/>
    </xf>
    <xf numFmtId="0" fontId="21" fillId="0" borderId="0" xfId="0" applyFont="1" applyBorder="1" applyAlignment="1">
      <alignment vertical="top" wrapText="1"/>
    </xf>
    <xf numFmtId="164" fontId="3" fillId="3" borderId="0" xfId="0" applyNumberFormat="1" applyFont="1" applyFill="1" applyBorder="1" applyAlignment="1">
      <alignment horizontal="right" vertical="top" wrapText="1"/>
    </xf>
    <xf numFmtId="171" fontId="3" fillId="0" borderId="0" xfId="0" applyNumberFormat="1" applyFont="1" applyBorder="1" applyAlignment="1">
      <alignment horizontal="right" vertical="top" wrapText="1"/>
    </xf>
    <xf numFmtId="171" fontId="1" fillId="0" borderId="0" xfId="0" applyNumberFormat="1" applyFont="1" applyBorder="1" applyAlignment="1">
      <alignment vertical="top" wrapText="1"/>
    </xf>
    <xf numFmtId="171" fontId="1" fillId="0" borderId="1" xfId="0" applyNumberFormat="1" applyFont="1" applyFill="1" applyBorder="1" applyAlignment="1">
      <alignment horizontal="right" vertical="top" wrapText="1"/>
    </xf>
    <xf numFmtId="172" fontId="31" fillId="0" borderId="1" xfId="0" applyNumberFormat="1" applyFont="1" applyFill="1" applyBorder="1" applyAlignment="1">
      <alignment horizontal="right" vertical="top" wrapText="1"/>
    </xf>
    <xf numFmtId="171" fontId="31" fillId="0" borderId="1" xfId="0" applyNumberFormat="1" applyFont="1" applyFill="1" applyBorder="1" applyAlignment="1">
      <alignment horizontal="right" vertical="top" wrapText="1"/>
    </xf>
    <xf numFmtId="172" fontId="1" fillId="0" borderId="1" xfId="0" applyNumberFormat="1" applyFont="1" applyFill="1" applyBorder="1" applyAlignment="1">
      <alignment horizontal="right" vertical="top" wrapText="1"/>
    </xf>
    <xf numFmtId="0" fontId="21" fillId="0" borderId="1" xfId="1" applyFont="1" applyFill="1" applyBorder="1" applyAlignment="1">
      <alignment horizontal="left" vertical="top" wrapText="1"/>
    </xf>
    <xf numFmtId="0" fontId="1" fillId="0" borderId="1" xfId="0" applyFont="1" applyFill="1" applyBorder="1" applyAlignment="1">
      <alignment horizontal="left" vertical="top" wrapText="1"/>
    </xf>
    <xf numFmtId="164" fontId="1" fillId="3" borderId="1" xfId="0" applyNumberFormat="1" applyFont="1" applyFill="1" applyBorder="1" applyAlignment="1">
      <alignment horizontal="right" vertical="top" wrapText="1"/>
    </xf>
    <xf numFmtId="171" fontId="1" fillId="0" borderId="1" xfId="0" applyNumberFormat="1" applyFont="1" applyBorder="1" applyAlignment="1">
      <alignment wrapText="1"/>
    </xf>
    <xf numFmtId="0" fontId="1" fillId="0" borderId="1" xfId="0" applyFont="1" applyBorder="1" applyAlignment="1">
      <alignment horizontal="left" wrapText="1"/>
    </xf>
    <xf numFmtId="164" fontId="1" fillId="3" borderId="1" xfId="0" applyNumberFormat="1" applyFont="1" applyFill="1" applyBorder="1" applyAlignment="1">
      <alignment horizontal="right" wrapText="1"/>
    </xf>
    <xf numFmtId="164" fontId="1" fillId="0" borderId="1" xfId="0" applyNumberFormat="1" applyFont="1" applyFill="1" applyBorder="1" applyAlignment="1">
      <alignment horizontal="right" vertical="top" wrapText="1"/>
    </xf>
    <xf numFmtId="0" fontId="1" fillId="0" borderId="1" xfId="0" applyFont="1" applyBorder="1" applyAlignment="1">
      <alignment vertical="top" wrapText="1"/>
    </xf>
    <xf numFmtId="17" fontId="21" fillId="0" borderId="1" xfId="0" applyNumberFormat="1" applyFont="1" applyFill="1" applyBorder="1" applyAlignment="1">
      <alignment horizontal="right" vertical="center" wrapText="1"/>
    </xf>
    <xf numFmtId="164" fontId="1" fillId="0" borderId="1" xfId="0" applyNumberFormat="1" applyFont="1" applyFill="1" applyBorder="1" applyAlignment="1">
      <alignment horizontal="right" wrapText="1"/>
    </xf>
    <xf numFmtId="0" fontId="1" fillId="0" borderId="1" xfId="0" applyFont="1" applyFill="1" applyBorder="1" applyAlignment="1">
      <alignment horizontal="left" wrapText="1"/>
    </xf>
    <xf numFmtId="6" fontId="31" fillId="0" borderId="1" xfId="0" applyNumberFormat="1" applyFont="1" applyFill="1" applyBorder="1" applyAlignment="1">
      <alignment horizontal="right" vertical="center" wrapText="1"/>
    </xf>
    <xf numFmtId="0" fontId="1" fillId="0" borderId="1" xfId="0" applyFont="1" applyFill="1" applyBorder="1" applyAlignment="1">
      <alignment horizontal="right" wrapText="1"/>
    </xf>
    <xf numFmtId="164" fontId="21" fillId="0" borderId="1" xfId="0" applyNumberFormat="1" applyFont="1" applyFill="1" applyBorder="1" applyAlignment="1">
      <alignment horizontal="right" wrapText="1"/>
    </xf>
    <xf numFmtId="174" fontId="21" fillId="0" borderId="1" xfId="0" applyNumberFormat="1" applyFont="1" applyFill="1" applyBorder="1" applyAlignment="1">
      <alignment horizontal="right" wrapText="1"/>
    </xf>
    <xf numFmtId="0" fontId="21" fillId="0" borderId="1" xfId="0" applyFont="1" applyFill="1" applyBorder="1" applyAlignment="1">
      <alignment horizontal="right" wrapText="1"/>
    </xf>
    <xf numFmtId="0" fontId="21" fillId="0" borderId="1" xfId="0" applyFont="1" applyBorder="1" applyAlignment="1">
      <alignment horizontal="left" wrapText="1"/>
    </xf>
    <xf numFmtId="0" fontId="21" fillId="0" borderId="1" xfId="0" applyFont="1" applyFill="1" applyBorder="1" applyAlignment="1">
      <alignment horizontal="left" wrapText="1"/>
    </xf>
    <xf numFmtId="172" fontId="1" fillId="0" borderId="1" xfId="0" applyNumberFormat="1" applyFont="1" applyFill="1" applyBorder="1" applyAlignment="1">
      <alignment horizontal="right" wrapText="1"/>
    </xf>
    <xf numFmtId="171" fontId="1" fillId="0" borderId="1" xfId="0" applyNumberFormat="1" applyFont="1" applyFill="1" applyBorder="1" applyAlignment="1">
      <alignment horizontal="right" vertical="center" wrapText="1"/>
    </xf>
    <xf numFmtId="171" fontId="1" fillId="0" borderId="1" xfId="0" applyNumberFormat="1" applyFont="1" applyFill="1" applyBorder="1" applyAlignment="1">
      <alignment horizontal="right" wrapText="1"/>
    </xf>
    <xf numFmtId="171" fontId="1" fillId="0" borderId="1" xfId="0" applyNumberFormat="1" applyFont="1" applyFill="1" applyBorder="1" applyAlignment="1">
      <alignment wrapText="1"/>
    </xf>
    <xf numFmtId="164" fontId="21" fillId="0" borderId="1" xfId="0" applyNumberFormat="1" applyFont="1" applyFill="1" applyBorder="1" applyAlignment="1">
      <alignment horizontal="right" vertical="top" wrapText="1"/>
    </xf>
    <xf numFmtId="1" fontId="1" fillId="0" borderId="1" xfId="0" applyNumberFormat="1" applyFont="1" applyFill="1" applyBorder="1" applyAlignment="1">
      <alignment horizontal="right" wrapText="1"/>
    </xf>
    <xf numFmtId="17" fontId="21" fillId="0" borderId="1" xfId="0" applyNumberFormat="1" applyFont="1" applyFill="1" applyBorder="1" applyAlignment="1">
      <alignment horizontal="left" vertical="center" wrapText="1"/>
    </xf>
    <xf numFmtId="174" fontId="1" fillId="0" borderId="1" xfId="0" applyNumberFormat="1" applyFont="1" applyFill="1" applyBorder="1" applyAlignment="1">
      <alignment horizontal="right" wrapText="1"/>
    </xf>
    <xf numFmtId="0" fontId="1" fillId="0" borderId="1" xfId="0" applyFont="1" applyFill="1" applyBorder="1" applyAlignment="1">
      <alignment wrapText="1"/>
    </xf>
    <xf numFmtId="0" fontId="1" fillId="0" borderId="1" xfId="0" applyFont="1" applyFill="1" applyBorder="1" applyAlignment="1">
      <alignment vertical="top" wrapText="1"/>
    </xf>
    <xf numFmtId="166" fontId="1" fillId="0" borderId="1" xfId="0" applyNumberFormat="1" applyFont="1" applyFill="1" applyBorder="1" applyAlignment="1">
      <alignment horizontal="right" wrapText="1"/>
    </xf>
    <xf numFmtId="49" fontId="34" fillId="0" borderId="0" xfId="0" applyNumberFormat="1" applyFont="1" applyAlignment="1">
      <alignment vertical="top" wrapText="1"/>
    </xf>
    <xf numFmtId="0" fontId="0" fillId="0" borderId="0" xfId="0" applyAlignment="1">
      <alignment wrapText="1"/>
    </xf>
    <xf numFmtId="0" fontId="28" fillId="13" borderId="1" xfId="0" applyFont="1" applyFill="1" applyBorder="1" applyAlignment="1">
      <alignment horizontal="left" vertical="top" wrapText="1"/>
    </xf>
    <xf numFmtId="0" fontId="28" fillId="13" borderId="7" xfId="0" applyFont="1" applyFill="1" applyBorder="1" applyAlignment="1">
      <alignment horizontal="left" vertical="top" wrapText="1"/>
    </xf>
    <xf numFmtId="0" fontId="28" fillId="13" borderId="11" xfId="0" applyFont="1" applyFill="1" applyBorder="1" applyAlignment="1">
      <alignment horizontal="left" vertical="top" wrapText="1"/>
    </xf>
    <xf numFmtId="0" fontId="30" fillId="13" borderId="1" xfId="0" applyFont="1" applyFill="1" applyBorder="1" applyAlignment="1">
      <alignment horizontal="left" vertical="top" wrapText="1"/>
    </xf>
    <xf numFmtId="0" fontId="28" fillId="13" borderId="8" xfId="0" applyFont="1" applyFill="1" applyBorder="1" applyAlignment="1">
      <alignment horizontal="left" vertical="top" wrapText="1"/>
    </xf>
    <xf numFmtId="0" fontId="24" fillId="0" borderId="0" xfId="0" applyFont="1" applyFill="1" applyBorder="1" applyAlignment="1">
      <alignment horizontal="left" vertical="top"/>
    </xf>
    <xf numFmtId="0" fontId="24" fillId="0" borderId="22" xfId="0" applyFont="1" applyFill="1" applyBorder="1" applyAlignment="1">
      <alignment horizontal="left" vertical="top"/>
    </xf>
    <xf numFmtId="166" fontId="26" fillId="6" borderId="15" xfId="0" applyNumberFormat="1" applyFont="1" applyFill="1" applyBorder="1" applyAlignment="1">
      <alignment horizontal="left" vertical="top" wrapText="1"/>
    </xf>
    <xf numFmtId="166" fontId="26" fillId="6" borderId="16" xfId="0" applyNumberFormat="1" applyFont="1" applyFill="1" applyBorder="1" applyAlignment="1">
      <alignment horizontal="left" vertical="top" wrapText="1"/>
    </xf>
    <xf numFmtId="166" fontId="26" fillId="6" borderId="14" xfId="0" applyNumberFormat="1" applyFont="1" applyFill="1" applyBorder="1" applyAlignment="1">
      <alignment horizontal="right" vertical="top"/>
    </xf>
    <xf numFmtId="166" fontId="26" fillId="6" borderId="15" xfId="0" applyNumberFormat="1" applyFont="1" applyFill="1" applyBorder="1" applyAlignment="1">
      <alignment horizontal="right" vertical="top"/>
    </xf>
    <xf numFmtId="0" fontId="30" fillId="19" borderId="14" xfId="0" applyFont="1" applyFill="1" applyBorder="1" applyAlignment="1">
      <alignment horizontal="left" vertical="top"/>
    </xf>
    <xf numFmtId="0" fontId="30" fillId="19" borderId="15" xfId="0" applyFont="1" applyFill="1" applyBorder="1" applyAlignment="1">
      <alignment horizontal="left" vertical="top"/>
    </xf>
    <xf numFmtId="0" fontId="30" fillId="19" borderId="16" xfId="0" applyFont="1" applyFill="1" applyBorder="1" applyAlignment="1">
      <alignment horizontal="left" vertical="top"/>
    </xf>
    <xf numFmtId="0" fontId="28" fillId="13" borderId="11" xfId="0" applyFont="1" applyFill="1" applyBorder="1" applyAlignment="1">
      <alignment horizontal="left" vertical="top"/>
    </xf>
    <xf numFmtId="171" fontId="1" fillId="0" borderId="1" xfId="0" applyNumberFormat="1" applyFont="1" applyBorder="1" applyAlignment="1">
      <alignment horizontal="center" vertical="center" wrapText="1"/>
    </xf>
    <xf numFmtId="0" fontId="28" fillId="13" borderId="1" xfId="0" applyFont="1" applyFill="1" applyBorder="1" applyAlignment="1">
      <alignment horizontal="left" wrapText="1"/>
    </xf>
    <xf numFmtId="0" fontId="28" fillId="20" borderId="1" xfId="0" applyFont="1" applyFill="1" applyBorder="1" applyAlignment="1">
      <alignment horizontal="left" vertical="top" wrapText="1"/>
    </xf>
    <xf numFmtId="0" fontId="28" fillId="20" borderId="1" xfId="0" applyFont="1" applyFill="1" applyBorder="1" applyAlignment="1">
      <alignment horizontal="left" vertical="top"/>
    </xf>
    <xf numFmtId="0" fontId="24" fillId="16" borderId="4" xfId="0" applyFont="1" applyFill="1" applyBorder="1" applyAlignment="1">
      <alignment horizontal="left" wrapText="1"/>
    </xf>
    <xf numFmtId="0" fontId="24" fillId="16" borderId="6" xfId="0" applyFont="1" applyFill="1" applyBorder="1" applyAlignment="1">
      <alignment horizontal="left" wrapText="1"/>
    </xf>
    <xf numFmtId="0" fontId="24" fillId="16" borderId="4" xfId="0" applyFont="1" applyFill="1" applyBorder="1" applyAlignment="1">
      <alignment horizontal="center" vertical="top" wrapText="1"/>
    </xf>
    <xf numFmtId="0" fontId="24" fillId="16" borderId="6" xfId="0" applyFont="1" applyFill="1" applyBorder="1" applyAlignment="1">
      <alignment horizontal="center" vertical="top" wrapText="1"/>
    </xf>
    <xf numFmtId="0" fontId="24" fillId="16" borderId="4" xfId="0" applyFont="1" applyFill="1" applyBorder="1" applyAlignment="1">
      <alignment horizontal="left" vertical="top" wrapText="1"/>
    </xf>
    <xf numFmtId="0" fontId="24" fillId="16" borderId="6" xfId="0" applyFont="1" applyFill="1" applyBorder="1" applyAlignment="1">
      <alignment horizontal="left" vertical="top" wrapText="1"/>
    </xf>
    <xf numFmtId="0" fontId="24" fillId="16" borderId="1" xfId="0" applyFont="1" applyFill="1" applyBorder="1" applyAlignment="1">
      <alignment horizontal="left" vertical="top" wrapText="1"/>
    </xf>
    <xf numFmtId="0" fontId="24" fillId="0" borderId="12" xfId="0" applyFont="1" applyBorder="1" applyAlignment="1">
      <alignment horizontal="left" vertical="top" wrapText="1"/>
    </xf>
    <xf numFmtId="0" fontId="24" fillId="0" borderId="24" xfId="0" applyFont="1" applyBorder="1" applyAlignment="1">
      <alignment horizontal="left" vertical="top" wrapText="1"/>
    </xf>
    <xf numFmtId="0" fontId="24" fillId="0" borderId="13" xfId="0" applyFont="1" applyBorder="1" applyAlignment="1">
      <alignment horizontal="left" vertical="top" wrapText="1"/>
    </xf>
    <xf numFmtId="0" fontId="28" fillId="20" borderId="3" xfId="0" applyFont="1" applyFill="1" applyBorder="1" applyAlignment="1">
      <alignment horizontal="left" vertical="top" wrapText="1"/>
    </xf>
    <xf numFmtId="0" fontId="28" fillId="20" borderId="0" xfId="0" applyFont="1" applyFill="1" applyBorder="1" applyAlignment="1">
      <alignment horizontal="left" vertical="top" wrapText="1"/>
    </xf>
    <xf numFmtId="0" fontId="28" fillId="20" borderId="11" xfId="0" applyFont="1" applyFill="1" applyBorder="1" applyAlignment="1">
      <alignment horizontal="left" vertical="top" wrapText="1"/>
    </xf>
    <xf numFmtId="0" fontId="28" fillId="20" borderId="11" xfId="0" applyFont="1" applyFill="1" applyBorder="1" applyAlignment="1">
      <alignment horizontal="left" vertical="top"/>
    </xf>
    <xf numFmtId="0" fontId="24" fillId="0" borderId="12" xfId="0" applyFont="1" applyBorder="1" applyAlignment="1">
      <alignment horizontal="left" wrapText="1"/>
    </xf>
    <xf numFmtId="0" fontId="24" fillId="0" borderId="24" xfId="0" applyFont="1" applyBorder="1" applyAlignment="1">
      <alignment horizontal="left" wrapText="1"/>
    </xf>
    <xf numFmtId="0" fontId="24" fillId="0" borderId="13" xfId="0" applyFont="1" applyBorder="1" applyAlignment="1">
      <alignment horizontal="left" wrapText="1"/>
    </xf>
    <xf numFmtId="0" fontId="24" fillId="2" borderId="12" xfId="0" applyFont="1" applyFill="1" applyBorder="1" applyAlignment="1">
      <alignment horizontal="left" vertical="top" wrapText="1"/>
    </xf>
    <xf numFmtId="0" fontId="24" fillId="2" borderId="24" xfId="0" applyFont="1" applyFill="1" applyBorder="1" applyAlignment="1">
      <alignment horizontal="left" vertical="top" wrapText="1"/>
    </xf>
    <xf numFmtId="0" fontId="24" fillId="2" borderId="13" xfId="0" applyFont="1" applyFill="1" applyBorder="1" applyAlignment="1">
      <alignment horizontal="left" vertical="top" wrapText="1"/>
    </xf>
    <xf numFmtId="0" fontId="33" fillId="0" borderId="12" xfId="2" applyFont="1" applyBorder="1" applyAlignment="1">
      <alignment horizontal="center" vertical="center" wrapText="1"/>
    </xf>
    <xf numFmtId="0" fontId="33" fillId="0" borderId="13" xfId="2" applyFont="1" applyBorder="1" applyAlignment="1">
      <alignment horizontal="center" vertical="center" wrapText="1"/>
    </xf>
    <xf numFmtId="0" fontId="0" fillId="0" borderId="0" xfId="0" applyFill="1" applyBorder="1" applyAlignment="1">
      <alignment horizontal="left"/>
    </xf>
    <xf numFmtId="17" fontId="18" fillId="0" borderId="0" xfId="0" applyNumberFormat="1" applyFont="1" applyFill="1" applyBorder="1" applyAlignment="1">
      <alignment horizontal="left" vertical="center" wrapText="1"/>
    </xf>
    <xf numFmtId="0" fontId="0" fillId="0" borderId="0" xfId="0" applyFill="1"/>
    <xf numFmtId="0" fontId="18" fillId="0" borderId="0" xfId="0" applyFont="1" applyFill="1" applyBorder="1" applyAlignment="1">
      <alignment horizontal="left"/>
    </xf>
    <xf numFmtId="0" fontId="0" fillId="0" borderId="0" xfId="0" applyFill="1" applyBorder="1"/>
    <xf numFmtId="17" fontId="1" fillId="0" borderId="1" xfId="0" applyNumberFormat="1" applyFont="1" applyFill="1" applyBorder="1" applyAlignment="1">
      <alignment horizontal="right" wrapText="1"/>
    </xf>
    <xf numFmtId="0" fontId="24" fillId="0" borderId="0" xfId="0" applyFont="1" applyBorder="1" applyAlignment="1">
      <alignment horizontal="left" vertical="top"/>
    </xf>
    <xf numFmtId="0" fontId="21" fillId="0" borderId="1" xfId="1" applyFont="1" applyFill="1" applyBorder="1" applyAlignment="1">
      <alignment vertical="top" wrapText="1"/>
    </xf>
    <xf numFmtId="0" fontId="21" fillId="0" borderId="1" xfId="0" applyFont="1" applyFill="1" applyBorder="1" applyAlignment="1">
      <alignment horizontal="left" vertical="top" wrapText="1"/>
    </xf>
    <xf numFmtId="164" fontId="1" fillId="0" borderId="1" xfId="0" applyNumberFormat="1" applyFont="1" applyFill="1" applyBorder="1" applyAlignment="1">
      <alignment horizontal="left" vertical="top" wrapText="1"/>
    </xf>
    <xf numFmtId="0" fontId="30" fillId="13" borderId="12" xfId="0" applyFont="1" applyFill="1" applyBorder="1" applyAlignment="1">
      <alignment horizontal="left" vertical="top" wrapText="1"/>
    </xf>
    <xf numFmtId="0" fontId="30" fillId="13" borderId="24" xfId="0" applyFont="1" applyFill="1" applyBorder="1" applyAlignment="1">
      <alignment horizontal="left" vertical="top" wrapText="1"/>
    </xf>
    <xf numFmtId="0" fontId="30" fillId="13" borderId="13" xfId="0" applyFont="1" applyFill="1" applyBorder="1" applyAlignment="1">
      <alignment horizontal="left" vertical="top" wrapText="1"/>
    </xf>
    <xf numFmtId="0" fontId="30" fillId="0" borderId="0" xfId="0" applyFont="1" applyFill="1" applyBorder="1" applyAlignment="1">
      <alignment horizontal="left" vertical="top" wrapText="1"/>
    </xf>
  </cellXfs>
  <cellStyles count="8">
    <cellStyle name="Comma" xfId="3" builtinId="3"/>
    <cellStyle name="Comma 2" xfId="4"/>
    <cellStyle name="Comma 2 2" xfId="6"/>
    <cellStyle name="Comma 3" xfId="5"/>
    <cellStyle name="Hyperlink" xfId="2" builtinId="8"/>
    <cellStyle name="Normal" xfId="0" builtinId="0"/>
    <cellStyle name="Normal 10" xfId="7"/>
    <cellStyle name="Normal 2" xfId="1"/>
  </cellStyles>
  <dxfs count="47">
    <dxf>
      <font>
        <strike val="0"/>
        <outline val="0"/>
        <shadow val="0"/>
        <u val="none"/>
        <vertAlign val="baseline"/>
        <sz val="12"/>
        <name val="Arial"/>
        <scheme val="none"/>
      </font>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scheme val="none"/>
      </font>
      <numFmt numFmtId="12" formatCode="&quot;£&quot;#,##0.00;[Red]\-&quot;£&quot;#,##0.00"/>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2"/>
        <name val="Arial"/>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2"/>
        <color auto="1"/>
        <name val="Arial"/>
        <scheme val="none"/>
      </font>
      <fill>
        <patternFill patternType="solid">
          <fgColor indexed="64"/>
          <bgColor theme="6" tint="0.59999389629810485"/>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scheme val="none"/>
      </font>
      <alignment horizontal="right" vertical="bottom" textRotation="0" wrapText="1" indent="0" justifyLastLine="0" shrinkToFit="0" readingOrder="0"/>
    </dxf>
    <dxf>
      <font>
        <strike val="0"/>
        <outline val="0"/>
        <shadow val="0"/>
        <u val="none"/>
        <vertAlign val="baseline"/>
        <sz val="12"/>
        <color theme="1"/>
        <name val="Arial"/>
        <scheme val="none"/>
      </font>
      <numFmt numFmtId="170" formatCode="[$-809]\ mmmm\ yyyy;@"/>
      <alignment horizontal="right" vertical="bottom" textRotation="0" wrapText="1" indent="0" justifyLastLine="0" shrinkToFit="0" readingOrder="0"/>
    </dxf>
    <dxf>
      <font>
        <strike val="0"/>
        <outline val="0"/>
        <shadow val="0"/>
        <u val="none"/>
        <vertAlign val="baseline"/>
        <sz val="12"/>
        <color theme="1"/>
        <name val="Arial"/>
        <scheme val="none"/>
      </font>
      <numFmt numFmtId="170" formatCode="[$-809]\ mmmm\ yyyy;@"/>
      <alignment horizontal="right" vertical="bottom" textRotation="0" wrapText="1" indent="0" justifyLastLine="0" shrinkToFit="0" readingOrder="0"/>
    </dxf>
    <dxf>
      <font>
        <strike val="0"/>
        <outline val="0"/>
        <shadow val="0"/>
        <u val="none"/>
        <vertAlign val="baseline"/>
        <sz val="12"/>
        <color theme="1"/>
        <name val="Arial"/>
        <scheme val="none"/>
      </font>
      <numFmt numFmtId="170" formatCode="[$-809]\ mmmm\ yyyy;@"/>
      <alignment horizontal="right" vertical="bottom" textRotation="0" wrapText="1" indent="0" justifyLastLine="0" shrinkToFit="0" readingOrder="0"/>
    </dxf>
    <dxf>
      <font>
        <b val="0"/>
        <i val="0"/>
        <strike val="0"/>
        <condense val="0"/>
        <extend val="0"/>
        <outline val="0"/>
        <shadow val="0"/>
        <u val="none"/>
        <vertAlign val="baseline"/>
        <sz val="12"/>
        <color theme="1"/>
        <name val="Arial"/>
        <scheme val="none"/>
      </font>
      <alignment vertical="bottom" textRotation="0" wrapText="1" indent="0" justifyLastLine="0" shrinkToFit="0" readingOrder="0"/>
    </dxf>
    <dxf>
      <font>
        <strike val="0"/>
        <outline val="0"/>
        <shadow val="0"/>
        <u val="none"/>
        <vertAlign val="baseline"/>
        <sz val="12"/>
        <color theme="1"/>
        <name val="Arial"/>
        <scheme val="none"/>
      </font>
      <alignment vertical="bottom" textRotation="0" wrapText="1" indent="0" justifyLastLine="0" shrinkToFit="0" readingOrder="0"/>
    </dxf>
    <dxf>
      <font>
        <b/>
        <i val="0"/>
        <strike val="0"/>
        <condense val="0"/>
        <extend val="0"/>
        <outline val="0"/>
        <shadow val="0"/>
        <u val="none"/>
        <vertAlign val="baseline"/>
        <sz val="12"/>
        <color theme="1"/>
        <name val="Arial"/>
        <scheme val="none"/>
      </font>
      <fill>
        <patternFill patternType="solid">
          <fgColor indexed="64"/>
          <bgColor rgb="FFFFFF0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vertical="bottom" textRotation="0" wrapText="1" indent="0" justifyLastLine="0" shrinkToFit="0" readingOrder="0"/>
    </dxf>
    <dxf>
      <font>
        <strike val="0"/>
        <outline val="0"/>
        <shadow val="0"/>
        <u val="none"/>
        <vertAlign val="baseline"/>
        <sz val="12"/>
        <color theme="1"/>
        <name val="Arial"/>
        <scheme val="none"/>
      </font>
      <alignment vertical="bottom" textRotation="0" wrapText="1" indent="0" justifyLastLine="0" shrinkToFit="0" readingOrder="0"/>
    </dxf>
    <dxf>
      <font>
        <strike val="0"/>
        <outline val="0"/>
        <shadow val="0"/>
        <u val="none"/>
        <vertAlign val="baseline"/>
        <sz val="12"/>
        <color auto="1"/>
        <name val="Arial"/>
        <scheme val="none"/>
      </font>
      <fill>
        <patternFill patternType="solid">
          <fgColor indexed="64"/>
          <bgColor theme="6" tint="0.59999389629810485"/>
        </patternFill>
      </fill>
      <alignment horizontal="left" vertical="top"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sz val="12"/>
        <color auto="1"/>
        <name val="Arial"/>
        <scheme val="none"/>
      </font>
      <fill>
        <patternFill patternType="none">
          <fgColor indexed="64"/>
          <bgColor auto="1"/>
        </patternFill>
      </fill>
      <alignment horizontal="general"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67" formatCode="[$-809]dd\ mmmm\ yyyy;@"/>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67" formatCode="[$-809]dd\ mmmm\ yyyy;@"/>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67" formatCode="[$-809]dd\ mmmm\ yyyy;@"/>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65" formatCode="&quot;£&quot;#,##0.00"/>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tint="-0.14999847407452621"/>
        </patternFill>
      </fill>
      <alignment horizontal="general" vertical="top"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scheme val="none"/>
      </font>
      <fill>
        <patternFill>
          <fgColor indexed="64"/>
          <bgColor rgb="FFFFFF00"/>
        </patternFill>
      </fill>
      <alignment textRotation="0" wrapText="1" indent="0" justifyLastLine="0" shrinkToFit="0" readingOrder="0"/>
    </dxf>
    <dxf>
      <font>
        <strike val="0"/>
        <outline val="0"/>
        <shadow val="0"/>
        <u val="none"/>
        <vertAlign val="baseline"/>
        <sz val="12"/>
        <color theme="1"/>
        <name val="Arial"/>
        <scheme val="none"/>
      </font>
      <fill>
        <patternFill>
          <fgColor indexed="64"/>
          <bgColor rgb="FFFFFF00"/>
        </patternFill>
      </fill>
      <alignment textRotation="0" wrapText="1" indent="0" justifyLastLine="0" shrinkToFit="0" readingOrder="0"/>
    </dxf>
    <dxf>
      <font>
        <strike val="0"/>
        <outline val="0"/>
        <shadow val="0"/>
        <u val="none"/>
        <vertAlign val="baseline"/>
        <sz val="12"/>
        <color theme="1"/>
        <name val="Arial"/>
        <scheme val="none"/>
      </font>
      <numFmt numFmtId="22" formatCode="mmm\-yy"/>
      <fill>
        <patternFill>
          <fgColor indexed="64"/>
          <bgColor rgb="FFFFFF00"/>
        </patternFill>
      </fill>
      <alignment horizontal="left" vertical="bottom" textRotation="0" wrapText="1" indent="0" justifyLastLine="0" shrinkToFit="0" readingOrder="0"/>
    </dxf>
    <dxf>
      <font>
        <strike val="0"/>
        <outline val="0"/>
        <shadow val="0"/>
        <u val="none"/>
        <vertAlign val="baseline"/>
        <sz val="12"/>
        <color theme="1"/>
        <name val="Arial"/>
        <scheme val="none"/>
      </font>
      <numFmt numFmtId="22" formatCode="mmm\-yy"/>
      <fill>
        <patternFill>
          <fgColor indexed="64"/>
          <bgColor rgb="FFFFFF00"/>
        </patternFill>
      </fill>
      <alignment textRotation="0" wrapText="1" indent="0" justifyLastLine="0" shrinkToFit="0" readingOrder="0"/>
    </dxf>
    <dxf>
      <font>
        <b val="0"/>
        <i val="0"/>
        <strike val="0"/>
        <condense val="0"/>
        <extend val="0"/>
        <outline val="0"/>
        <shadow val="0"/>
        <u val="none"/>
        <vertAlign val="baseline"/>
        <sz val="12"/>
        <color theme="1"/>
        <name val="Arial"/>
        <scheme val="none"/>
      </font>
      <numFmt numFmtId="12" formatCode="&quot;£&quot;#,##0.00;[Red]\-&quot;£&quot;#,##0.00"/>
      <fill>
        <patternFill>
          <fgColor indexed="64"/>
          <bgColor rgb="FFFFFF00"/>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fgColor indexed="64"/>
          <bgColor rgb="FFFFFF00"/>
        </patternFill>
      </fill>
      <alignment horizontal="general" vertical="bottom" textRotation="0" wrapText="1" indent="0" justifyLastLine="0" shrinkToFit="0" readingOrder="0"/>
    </dxf>
    <dxf>
      <font>
        <b/>
        <i val="0"/>
        <strike val="0"/>
        <condense val="0"/>
        <extend val="0"/>
        <outline val="0"/>
        <shadow val="0"/>
        <u val="none"/>
        <vertAlign val="baseline"/>
        <sz val="12"/>
        <color theme="1"/>
        <name val="Arial"/>
        <scheme val="none"/>
      </font>
      <fill>
        <patternFill patternType="solid">
          <fgColor indexed="64"/>
          <bgColor rgb="FFFFFF00"/>
        </patternFill>
      </fill>
      <alignment horizontal="general" vertical="top" textRotation="0" wrapText="1" indent="0" justifyLastLine="0" shrinkToFit="0" readingOrder="0"/>
    </dxf>
    <dxf>
      <font>
        <strike val="0"/>
        <outline val="0"/>
        <shadow val="0"/>
        <u val="none"/>
        <vertAlign val="baseline"/>
        <sz val="12"/>
        <color theme="1"/>
        <name val="Arial"/>
        <scheme val="none"/>
      </font>
      <fill>
        <patternFill>
          <fgColor indexed="64"/>
          <bgColor rgb="FFFFFF00"/>
        </patternFill>
      </fill>
      <alignment textRotation="0" wrapText="1" indent="0" justifyLastLine="0" shrinkToFit="0" readingOrder="0"/>
    </dxf>
    <dxf>
      <font>
        <strike val="0"/>
        <outline val="0"/>
        <shadow val="0"/>
        <u val="none"/>
        <vertAlign val="baseline"/>
        <sz val="12"/>
        <color theme="1"/>
        <name val="Arial"/>
        <scheme val="none"/>
      </font>
      <fill>
        <patternFill>
          <fgColor indexed="64"/>
          <bgColor rgb="FFFFFF00"/>
        </patternFill>
      </fill>
      <alignment textRotation="0" wrapText="1" indent="0" justifyLastLine="0" shrinkToFit="0" readingOrder="0"/>
    </dxf>
    <dxf>
      <font>
        <b val="0"/>
        <i val="0"/>
        <strike val="0"/>
        <condense val="0"/>
        <extend val="0"/>
        <outline val="0"/>
        <shadow val="0"/>
        <u val="none"/>
        <vertAlign val="baseline"/>
        <sz val="12"/>
        <color theme="1"/>
        <name val="Arial"/>
        <scheme val="none"/>
      </font>
      <fill>
        <patternFill>
          <fgColor indexed="64"/>
          <bgColor rgb="FFFFFF00"/>
        </patternFill>
      </fill>
    </dxf>
  </dxfs>
  <tableStyles count="0" defaultTableStyle="TableStyleMedium2" defaultPivotStyle="PivotStyleLight16"/>
  <colors>
    <mruColors>
      <color rgb="FFCCFFFF"/>
      <color rgb="FFFF99FF"/>
      <color rgb="FF33CCCC"/>
      <color rgb="FF00999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customXml" Target="../customXml/item4.xml" Id="rId39"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sharedStrings" Target="sharedStrings.xml" Id="rId34"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styles" Target="styles.xml" Id="rId33" /><Relationship Type="http://schemas.openxmlformats.org/officeDocument/2006/relationships/customXml" Target="../customXml/item3.xml" Id="rId38"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29.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theme" Target="theme/theme1.xml" Id="rId32" /><Relationship Type="http://schemas.openxmlformats.org/officeDocument/2006/relationships/customXml" Target="../customXml/item2.xml" Id="rId37"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externalLink" Target="externalLinks/externalLink1.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worksheet" Target="worksheets/sheet30.xml" Id="rId30" /><Relationship Type="http://schemas.openxmlformats.org/officeDocument/2006/relationships/calcChain" Target="calcChain.xml" Id="rId35" /><Relationship Type="http://schemas.openxmlformats.org/officeDocument/2006/relationships/customXml" Target="/customXML/item5.xml" Id="Rf4ba7b6341834cbd"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orah%20Gray\Documents\Deborah%20Gray\RCT%20SEWHF%20-%20Contract%20Pipeline%20Oct%202020%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SEWHFA Pipeline"/>
    </sheetNames>
    <sheetDataSet>
      <sheetData sheetId="0">
        <row r="1">
          <cell r="I1"/>
        </row>
        <row r="2">
          <cell r="C2" t="str">
            <v xml:space="preserve">Blaenau Gwent </v>
          </cell>
          <cell r="E2">
            <v>1</v>
          </cell>
          <cell r="G2" t="str">
            <v>NEC3 Short Form</v>
          </cell>
          <cell r="I2" t="str">
            <v>A</v>
          </cell>
        </row>
        <row r="3">
          <cell r="C3" t="str">
            <v xml:space="preserve">Bridgend </v>
          </cell>
          <cell r="E3">
            <v>2</v>
          </cell>
          <cell r="G3" t="str">
            <v>NEC3 Option A</v>
          </cell>
          <cell r="I3" t="str">
            <v>B</v>
          </cell>
        </row>
        <row r="4">
          <cell r="C4" t="str">
            <v xml:space="preserve">Caerphilly </v>
          </cell>
          <cell r="E4">
            <v>3</v>
          </cell>
          <cell r="G4" t="str">
            <v>NEC3 Option B</v>
          </cell>
        </row>
        <row r="5">
          <cell r="C5" t="str">
            <v>Cardiff</v>
          </cell>
          <cell r="E5">
            <v>4</v>
          </cell>
          <cell r="G5" t="str">
            <v>NEC3 Option C</v>
          </cell>
        </row>
        <row r="6">
          <cell r="C6" t="str">
            <v>Merthyr</v>
          </cell>
          <cell r="E6">
            <v>5</v>
          </cell>
          <cell r="G6" t="str">
            <v xml:space="preserve">Option A Services contract </v>
          </cell>
        </row>
        <row r="7">
          <cell r="C7" t="str">
            <v xml:space="preserve">Monmouthshire </v>
          </cell>
          <cell r="E7">
            <v>6</v>
          </cell>
          <cell r="G7" t="str">
            <v xml:space="preserve">Option E Services contract </v>
          </cell>
        </row>
        <row r="8">
          <cell r="C8" t="str">
            <v xml:space="preserve">Newport </v>
          </cell>
          <cell r="E8">
            <v>7</v>
          </cell>
        </row>
        <row r="9">
          <cell r="C9" t="str">
            <v>RCT</v>
          </cell>
          <cell r="E9">
            <v>8</v>
          </cell>
        </row>
        <row r="10">
          <cell r="C10" t="str">
            <v>Torfaen</v>
          </cell>
          <cell r="E10">
            <v>9</v>
          </cell>
        </row>
        <row r="11">
          <cell r="C11" t="str">
            <v>Vale of Glamorgan</v>
          </cell>
          <cell r="E11">
            <v>10</v>
          </cell>
        </row>
        <row r="12">
          <cell r="E12">
            <v>11</v>
          </cell>
        </row>
        <row r="13">
          <cell r="E13">
            <v>12</v>
          </cell>
        </row>
      </sheetData>
      <sheetData sheetId="1"/>
    </sheetDataSet>
  </externalBook>
</externalLink>
</file>

<file path=xl/tables/table1.xml><?xml version="1.0" encoding="utf-8"?>
<table xmlns="http://schemas.openxmlformats.org/spreadsheetml/2006/main" id="4" name="Table4" displayName="Table4" ref="A9:H20" totalsRowShown="0" headerRowDxfId="46" dataDxfId="45">
  <autoFilter ref="A9:H20"/>
  <tableColumns count="8">
    <tableColumn id="1" name="Column1" dataDxfId="44"/>
    <tableColumn id="4" name="Column12" dataDxfId="43"/>
    <tableColumn id="7" name="Column2" dataDxfId="42"/>
    <tableColumn id="8" name="Column3" dataDxfId="41"/>
    <tableColumn id="2" name="Column4" dataDxfId="40"/>
    <tableColumn id="3" name="Column5" dataDxfId="39"/>
    <tableColumn id="5" name="Column6" dataDxfId="38"/>
    <tableColumn id="6" name="Column7" dataDxfId="37"/>
  </tableColumns>
  <tableStyleInfo name="TableStyleLight8" showFirstColumn="0" showLastColumn="0" showRowStripes="1" showColumnStripes="0"/>
</table>
</file>

<file path=xl/tables/table2.xml><?xml version="1.0" encoding="utf-8"?>
<table xmlns="http://schemas.openxmlformats.org/spreadsheetml/2006/main" id="2" name="Table2" displayName="Table2" ref="A42:H72" totalsRowShown="0" headerRowDxfId="36" dataDxfId="34" headerRowBorderDxfId="35" tableBorderDxfId="33" totalsRowBorderDxfId="32" headerRowCellStyle="Normal 2" dataCellStyle="Normal 2">
  <tableColumns count="8">
    <tableColumn id="1" name="." dataDxfId="31" dataCellStyle="Normal 2"/>
    <tableColumn id="8" name="Disgrifiad o'r Gwaith " dataDxfId="30" dataCellStyle="Normal 2"/>
    <tableColumn id="2" name="Description of works" dataDxfId="29" dataCellStyle="Normal 2"/>
    <tableColumn id="3" name=" Estimate £ of Works " dataDxfId="28" dataCellStyle="Normal 2"/>
    <tableColumn id="4" name="Estimated Mini-Comp Date" dataDxfId="27" dataCellStyle="Normal 2"/>
    <tableColumn id="5" name="Estimated Mini-Comp End Date" dataDxfId="26" dataCellStyle="Normal 2"/>
    <tableColumn id="6" name="Expected start date " dataDxfId="25" dataCellStyle="Normal 2"/>
    <tableColumn id="7" name="Estimated Construction period" dataDxfId="24" dataCellStyle="Normal 2"/>
  </tableColumns>
  <tableStyleInfo name="TableStyleLight8" showFirstColumn="0" showLastColumn="0" showRowStripes="1" showColumnStripes="0"/>
</table>
</file>

<file path=xl/tables/table3.xml><?xml version="1.0" encoding="utf-8"?>
<table xmlns="http://schemas.openxmlformats.org/spreadsheetml/2006/main" id="3" name="Table3" displayName="Table3" ref="A3:A59" totalsRowShown="0" headerRowDxfId="23" dataDxfId="21" headerRowBorderDxfId="22">
  <tableColumns count="1">
    <tableColumn id="1" name="Gwasanaeth" dataDxfId="20"/>
  </tableColumns>
  <tableStyleInfo name="TableStyleLight11" showFirstColumn="0" showLastColumn="0" showRowStripes="1" showColumnStripes="0"/>
</table>
</file>

<file path=xl/tables/table4.xml><?xml version="1.0" encoding="utf-8"?>
<table xmlns="http://schemas.openxmlformats.org/spreadsheetml/2006/main" id="6" name="Table6" displayName="Table6" ref="A25:H111" totalsRowShown="0" headerRowDxfId="19" dataDxfId="18">
  <tableColumns count="8">
    <tableColumn id="7" name="." dataDxfId="17"/>
    <tableColumn id="4" name="Disgrifiad o'r Gwaith" dataDxfId="16"/>
    <tableColumn id="1" name="Description of works" dataDxfId="15"/>
    <tableColumn id="13" name="Amcangyfrif o Gost y Gwaith £ _x000a__x000a_Estimate £ of Works " dataDxfId="14"/>
    <tableColumn id="2" name="Dyddiad Amcangyfrifedig ar gyfer y Gystadleuaeth Fach_x000a__x000a_Estimated Mini-Comp Date" dataDxfId="13"/>
    <tableColumn id="3" name="Dyddiad Amcangyfrifedig ar gyfer Diwedd y Gystadleuaeth Fach _x000a__x000a_Estimated Mini-Comp End Date" dataDxfId="12"/>
    <tableColumn id="5" name="Dyddiad Dechrau Disgwyliedig_x000a__x000a_Expected start date" dataDxfId="11"/>
    <tableColumn id="6" name="Amcangyfrif o'r Cyfnod Adeiladu_x000a__x000a_Estimated Construction period" dataDxfId="10"/>
  </tableColumns>
  <tableStyleInfo name="TableStyleLight8" showFirstColumn="0" showLastColumn="0" showRowStripes="1" showColumnStripes="0"/>
</table>
</file>

<file path=xl/tables/table5.xml><?xml version="1.0" encoding="utf-8"?>
<table xmlns="http://schemas.openxmlformats.org/spreadsheetml/2006/main" id="1" name="Table1" displayName="Table1" ref="A12:H27" totalsRowShown="0" headerRowDxfId="9" dataDxfId="8">
  <tableColumns count="8">
    <tableColumn id="1" name="." dataDxfId="7"/>
    <tableColumn id="5" name="Disgrifiad o'r Gwaith" dataDxfId="6"/>
    <tableColumn id="2" name="Description of works" dataDxfId="5"/>
    <tableColumn id="9" name="Amcangyfrif o Gost y Gwaith £ _x000a__x000a_Estimate £ of Works " dataDxfId="4"/>
    <tableColumn id="3" name="Dyddiad Amcangyfrifedig ar gyfer y Gystadleuaeth Fach_x000a__x000a_Estimated Mini-Comp Date" dataDxfId="3"/>
    <tableColumn id="4" name="Dyddiad Amcangyfrifedig ar gyfer Diwedd y Gystadleuaeth Fach _x000a__x000a_Estimated Mini-Comp End Date" dataDxfId="2"/>
    <tableColumn id="6" name="Dyddiad Dechrau Disgwyliedig_x000a__x000a_Expected start date" dataDxfId="1"/>
    <tableColumn id="7" name="Amcangyfrif o'r Cyfnod Adeiladu_x000a__x000a_Estimated Construction period"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networkrail.co.uk/industry-and-commercial/supply-chai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workbookViewId="0"/>
  </sheetViews>
  <sheetFormatPr defaultRowHeight="14.5" x14ac:dyDescent="0.35"/>
  <cols>
    <col min="1" max="1" width="62.1796875" customWidth="1"/>
    <col min="2" max="2" width="65.81640625" customWidth="1"/>
  </cols>
  <sheetData>
    <row r="1" spans="1:20" ht="36" x14ac:dyDescent="0.35">
      <c r="A1" s="365" t="s">
        <v>1873</v>
      </c>
      <c r="B1" s="366" t="s">
        <v>751</v>
      </c>
      <c r="C1" s="44"/>
      <c r="D1" s="44"/>
      <c r="E1" s="44"/>
      <c r="F1" s="44"/>
      <c r="G1" s="44"/>
      <c r="H1" s="44"/>
      <c r="I1" s="44"/>
      <c r="J1" s="44"/>
      <c r="K1" s="44"/>
      <c r="L1" s="44"/>
      <c r="M1" s="44"/>
      <c r="N1" s="44"/>
      <c r="O1" s="44"/>
    </row>
    <row r="2" spans="1:20" ht="78" customHeight="1" x14ac:dyDescent="0.35">
      <c r="A2" s="367" t="s">
        <v>1875</v>
      </c>
      <c r="B2" s="368" t="s">
        <v>1879</v>
      </c>
      <c r="C2" s="360"/>
      <c r="D2" s="360"/>
      <c r="E2" s="360"/>
      <c r="F2" s="360"/>
      <c r="G2" s="360"/>
      <c r="H2" s="360"/>
      <c r="I2" s="360"/>
      <c r="J2" s="360"/>
      <c r="K2" s="360"/>
      <c r="L2" s="360"/>
      <c r="M2" s="360"/>
      <c r="N2" s="360"/>
      <c r="O2" s="360"/>
      <c r="P2" s="12"/>
      <c r="Q2" s="12"/>
      <c r="R2" s="12"/>
      <c r="S2" s="12"/>
      <c r="T2" s="15"/>
    </row>
    <row r="3" spans="1:20" ht="98" customHeight="1" x14ac:dyDescent="0.35">
      <c r="A3" s="367" t="s">
        <v>1876</v>
      </c>
      <c r="B3" s="368" t="s">
        <v>1878</v>
      </c>
      <c r="C3" s="360"/>
      <c r="D3" s="360"/>
      <c r="E3" s="360"/>
      <c r="F3" s="360"/>
      <c r="G3" s="360"/>
      <c r="H3" s="360"/>
      <c r="I3" s="360"/>
      <c r="J3" s="360"/>
      <c r="K3" s="360"/>
      <c r="L3" s="360"/>
      <c r="M3" s="360"/>
      <c r="N3" s="360"/>
      <c r="O3" s="360"/>
      <c r="P3" s="243"/>
      <c r="Q3" s="243"/>
      <c r="R3" s="243"/>
      <c r="S3" s="243"/>
      <c r="T3" s="15"/>
    </row>
    <row r="4" spans="1:20" ht="171.5" customHeight="1" x14ac:dyDescent="0.35">
      <c r="A4" s="367" t="s">
        <v>1874</v>
      </c>
      <c r="B4" s="368" t="s">
        <v>1877</v>
      </c>
      <c r="C4" s="360"/>
      <c r="D4" s="360"/>
      <c r="E4" s="360"/>
      <c r="F4" s="360"/>
      <c r="G4" s="360"/>
      <c r="H4" s="360"/>
      <c r="I4" s="360"/>
      <c r="J4" s="360"/>
      <c r="K4" s="360"/>
      <c r="L4" s="360"/>
      <c r="M4" s="360"/>
      <c r="N4" s="360"/>
      <c r="O4" s="360"/>
      <c r="P4" s="243"/>
      <c r="Q4" s="243"/>
      <c r="R4" s="243"/>
      <c r="S4" s="243"/>
      <c r="T4" s="15"/>
    </row>
    <row r="5" spans="1:20" ht="153.5" customHeight="1" x14ac:dyDescent="0.35">
      <c r="A5" s="367" t="s">
        <v>1870</v>
      </c>
      <c r="B5" s="369" t="s">
        <v>1868</v>
      </c>
      <c r="C5" s="360"/>
      <c r="D5" s="360"/>
      <c r="E5" s="360"/>
      <c r="F5" s="360"/>
      <c r="G5" s="360"/>
      <c r="H5" s="360"/>
      <c r="I5" s="360"/>
      <c r="J5" s="360"/>
      <c r="K5" s="360"/>
      <c r="L5" s="360"/>
      <c r="M5" s="360"/>
      <c r="N5" s="360"/>
      <c r="O5" s="360"/>
      <c r="P5" s="12"/>
      <c r="Q5" s="12"/>
      <c r="R5" s="12"/>
      <c r="S5" s="12"/>
    </row>
    <row r="6" spans="1:20" ht="108.5" x14ac:dyDescent="0.35">
      <c r="A6" s="370" t="s">
        <v>1872</v>
      </c>
      <c r="B6" s="371" t="s">
        <v>1869</v>
      </c>
      <c r="C6" s="360"/>
      <c r="D6" s="360"/>
      <c r="E6" s="360"/>
      <c r="F6" s="360"/>
      <c r="G6" s="360"/>
      <c r="H6" s="360"/>
      <c r="I6" s="360"/>
      <c r="J6" s="360"/>
      <c r="K6" s="360"/>
      <c r="L6" s="360"/>
      <c r="M6" s="360"/>
      <c r="N6" s="360"/>
      <c r="O6" s="360"/>
      <c r="P6" s="12"/>
      <c r="Q6" s="12"/>
      <c r="R6" s="12"/>
      <c r="S6" s="12"/>
      <c r="T6" s="15"/>
    </row>
    <row r="7" spans="1:20" x14ac:dyDescent="0.35">
      <c r="A7" s="360"/>
      <c r="B7" s="360"/>
      <c r="C7" s="360"/>
      <c r="D7" s="360"/>
      <c r="E7" s="360"/>
      <c r="F7" s="360"/>
      <c r="G7" s="360"/>
      <c r="H7" s="360"/>
      <c r="I7" s="360"/>
      <c r="J7" s="360"/>
      <c r="K7" s="360"/>
      <c r="L7" s="360"/>
      <c r="M7" s="360"/>
      <c r="N7" s="360"/>
      <c r="O7" s="360"/>
      <c r="P7" s="12"/>
      <c r="Q7" s="12"/>
      <c r="R7" s="12"/>
      <c r="S7" s="12"/>
      <c r="T7" s="15"/>
    </row>
    <row r="8" spans="1:20" x14ac:dyDescent="0.35">
      <c r="A8" s="360"/>
      <c r="B8" s="360"/>
      <c r="C8" s="360"/>
      <c r="D8" s="360"/>
      <c r="E8" s="360"/>
      <c r="F8" s="360"/>
      <c r="G8" s="360"/>
      <c r="H8" s="360"/>
      <c r="I8" s="360"/>
      <c r="J8" s="360"/>
      <c r="K8" s="360"/>
      <c r="L8" s="360"/>
      <c r="M8" s="360"/>
      <c r="N8" s="360"/>
      <c r="O8" s="360"/>
      <c r="P8" s="12"/>
      <c r="Q8" s="12"/>
      <c r="R8" s="12"/>
      <c r="S8" s="12"/>
      <c r="T8" s="15"/>
    </row>
    <row r="9" spans="1:20" x14ac:dyDescent="0.35">
      <c r="A9" s="360"/>
      <c r="B9" s="360"/>
      <c r="C9" s="360"/>
      <c r="D9" s="360"/>
      <c r="E9" s="360"/>
      <c r="F9" s="360"/>
      <c r="G9" s="360"/>
      <c r="H9" s="360"/>
      <c r="I9" s="360"/>
      <c r="J9" s="360"/>
      <c r="K9" s="360"/>
      <c r="L9" s="360"/>
      <c r="M9" s="360"/>
      <c r="N9" s="360"/>
      <c r="O9" s="360"/>
      <c r="P9" s="12"/>
      <c r="Q9" s="12"/>
      <c r="R9" s="12"/>
      <c r="S9" s="12"/>
      <c r="T9" s="15"/>
    </row>
    <row r="10" spans="1:20" x14ac:dyDescent="0.35">
      <c r="A10" s="360"/>
      <c r="B10" s="360"/>
      <c r="C10" s="360"/>
      <c r="D10" s="360"/>
      <c r="E10" s="360"/>
      <c r="F10" s="360"/>
      <c r="G10" s="360"/>
      <c r="H10" s="360"/>
      <c r="I10" s="360"/>
      <c r="J10" s="360"/>
      <c r="K10" s="360"/>
      <c r="L10" s="360"/>
      <c r="M10" s="360"/>
      <c r="N10" s="360"/>
      <c r="O10" s="360"/>
      <c r="P10" s="12"/>
      <c r="Q10" s="12"/>
      <c r="R10" s="12"/>
      <c r="S10" s="12"/>
      <c r="T10" s="15"/>
    </row>
    <row r="11" spans="1:20" x14ac:dyDescent="0.35">
      <c r="A11" s="360"/>
      <c r="B11" s="360"/>
      <c r="C11" s="360"/>
      <c r="D11" s="360"/>
      <c r="E11" s="360"/>
      <c r="F11" s="360"/>
      <c r="G11" s="360"/>
      <c r="H11" s="360"/>
      <c r="I11" s="360"/>
      <c r="J11" s="360"/>
      <c r="K11" s="360"/>
      <c r="L11" s="360"/>
      <c r="M11" s="360"/>
      <c r="N11" s="360"/>
      <c r="O11" s="360"/>
      <c r="P11" s="12"/>
      <c r="Q11" s="12"/>
      <c r="R11" s="12"/>
      <c r="S11" s="12"/>
    </row>
    <row r="12" spans="1:20" x14ac:dyDescent="0.35">
      <c r="A12" s="360"/>
      <c r="B12" s="360"/>
      <c r="C12" s="360"/>
      <c r="D12" s="360"/>
      <c r="E12" s="360"/>
      <c r="F12" s="360"/>
      <c r="G12" s="360"/>
      <c r="H12" s="360"/>
      <c r="I12" s="360"/>
      <c r="J12" s="360"/>
      <c r="K12" s="360"/>
      <c r="L12" s="360"/>
      <c r="M12" s="360"/>
      <c r="N12" s="360"/>
      <c r="O12" s="360"/>
      <c r="P12" s="3"/>
      <c r="Q12" s="3"/>
      <c r="R12" s="3"/>
      <c r="S12" s="3"/>
    </row>
    <row r="13" spans="1:20" x14ac:dyDescent="0.35">
      <c r="A13" s="360"/>
      <c r="B13" s="360"/>
      <c r="C13" s="360"/>
      <c r="D13" s="360"/>
      <c r="E13" s="360"/>
      <c r="F13" s="360"/>
      <c r="G13" s="360"/>
      <c r="H13" s="360"/>
      <c r="I13" s="360"/>
      <c r="J13" s="360"/>
      <c r="K13" s="360"/>
      <c r="L13" s="360"/>
      <c r="M13" s="360"/>
      <c r="N13" s="360"/>
      <c r="O13" s="360"/>
      <c r="P13" s="3"/>
      <c r="Q13" s="3"/>
      <c r="R13" s="3"/>
      <c r="S13" s="3"/>
    </row>
    <row r="14" spans="1:20" x14ac:dyDescent="0.35">
      <c r="A14" s="3"/>
      <c r="B14" s="3"/>
      <c r="C14" s="3"/>
      <c r="D14" s="3"/>
      <c r="E14" s="3"/>
      <c r="F14" s="3"/>
      <c r="G14" s="3"/>
      <c r="H14" s="3"/>
      <c r="I14" s="3"/>
      <c r="J14" s="3"/>
      <c r="K14" s="3"/>
      <c r="L14" s="3"/>
      <c r="M14" s="3"/>
      <c r="N14" s="3"/>
      <c r="O14" s="3"/>
      <c r="P14" s="3"/>
      <c r="Q14" s="3"/>
      <c r="R14" s="3"/>
      <c r="S14" s="3"/>
    </row>
    <row r="16" spans="1:20" x14ac:dyDescent="0.35">
      <c r="A16" s="571" t="s">
        <v>1871</v>
      </c>
      <c r="B16" s="572"/>
      <c r="C16" s="572"/>
      <c r="D16" s="572"/>
      <c r="E16" s="572"/>
      <c r="F16" s="572"/>
      <c r="G16" s="572"/>
      <c r="H16" s="572"/>
      <c r="I16" s="572"/>
      <c r="J16" s="572"/>
      <c r="K16" s="572"/>
      <c r="L16" s="572"/>
      <c r="M16" s="572"/>
      <c r="N16" s="572"/>
      <c r="O16" s="572"/>
    </row>
    <row r="17" spans="1:15" x14ac:dyDescent="0.35">
      <c r="A17" s="572"/>
      <c r="B17" s="572"/>
      <c r="C17" s="572"/>
      <c r="D17" s="572"/>
      <c r="E17" s="572"/>
      <c r="F17" s="572"/>
      <c r="G17" s="572"/>
      <c r="H17" s="572"/>
      <c r="I17" s="572"/>
      <c r="J17" s="572"/>
      <c r="K17" s="572"/>
      <c r="L17" s="572"/>
      <c r="M17" s="572"/>
      <c r="N17" s="572"/>
      <c r="O17" s="572"/>
    </row>
    <row r="18" spans="1:15" x14ac:dyDescent="0.35">
      <c r="A18" s="572"/>
      <c r="B18" s="572"/>
      <c r="C18" s="572"/>
      <c r="D18" s="572"/>
      <c r="E18" s="572"/>
      <c r="F18" s="572"/>
      <c r="G18" s="572"/>
      <c r="H18" s="572"/>
      <c r="I18" s="572"/>
      <c r="J18" s="572"/>
      <c r="K18" s="572"/>
      <c r="L18" s="572"/>
      <c r="M18" s="572"/>
      <c r="N18" s="572"/>
      <c r="O18" s="572"/>
    </row>
    <row r="19" spans="1:15" x14ac:dyDescent="0.35">
      <c r="A19" s="572"/>
      <c r="B19" s="572"/>
      <c r="C19" s="572"/>
      <c r="D19" s="572"/>
      <c r="E19" s="572"/>
      <c r="F19" s="572"/>
      <c r="G19" s="572"/>
      <c r="H19" s="572"/>
      <c r="I19" s="572"/>
      <c r="J19" s="572"/>
      <c r="K19" s="572"/>
      <c r="L19" s="572"/>
      <c r="M19" s="572"/>
      <c r="N19" s="572"/>
      <c r="O19" s="572"/>
    </row>
    <row r="20" spans="1:15" x14ac:dyDescent="0.35">
      <c r="A20" s="572"/>
      <c r="B20" s="572"/>
      <c r="C20" s="572"/>
      <c r="D20" s="572"/>
      <c r="E20" s="572"/>
      <c r="F20" s="572"/>
      <c r="G20" s="572"/>
      <c r="H20" s="572"/>
      <c r="I20" s="572"/>
      <c r="J20" s="572"/>
      <c r="K20" s="572"/>
      <c r="L20" s="572"/>
      <c r="M20" s="572"/>
      <c r="N20" s="572"/>
      <c r="O20" s="572"/>
    </row>
    <row r="21" spans="1:15" x14ac:dyDescent="0.35">
      <c r="A21" s="572"/>
      <c r="B21" s="572"/>
      <c r="C21" s="572"/>
      <c r="D21" s="572"/>
      <c r="E21" s="572"/>
      <c r="F21" s="572"/>
      <c r="G21" s="572"/>
      <c r="H21" s="572"/>
      <c r="I21" s="572"/>
      <c r="J21" s="572"/>
      <c r="K21" s="572"/>
      <c r="L21" s="572"/>
      <c r="M21" s="572"/>
      <c r="N21" s="572"/>
      <c r="O21" s="572"/>
    </row>
    <row r="22" spans="1:15" x14ac:dyDescent="0.35">
      <c r="A22" s="572"/>
      <c r="B22" s="572"/>
      <c r="C22" s="572"/>
      <c r="D22" s="572"/>
      <c r="E22" s="572"/>
      <c r="F22" s="572"/>
      <c r="G22" s="572"/>
      <c r="H22" s="572"/>
      <c r="I22" s="572"/>
      <c r="J22" s="572"/>
      <c r="K22" s="572"/>
      <c r="L22" s="572"/>
      <c r="M22" s="572"/>
      <c r="N22" s="572"/>
      <c r="O22" s="572"/>
    </row>
    <row r="23" spans="1:15" x14ac:dyDescent="0.35">
      <c r="A23" s="572"/>
      <c r="B23" s="572"/>
      <c r="C23" s="572"/>
      <c r="D23" s="572"/>
      <c r="E23" s="572"/>
      <c r="F23" s="572"/>
      <c r="G23" s="572"/>
      <c r="H23" s="572"/>
      <c r="I23" s="572"/>
      <c r="J23" s="572"/>
      <c r="K23" s="572"/>
      <c r="L23" s="572"/>
      <c r="M23" s="572"/>
      <c r="N23" s="572"/>
      <c r="O23" s="572"/>
    </row>
    <row r="24" spans="1:15" x14ac:dyDescent="0.35">
      <c r="A24" s="572"/>
      <c r="B24" s="572"/>
      <c r="C24" s="572"/>
      <c r="D24" s="572"/>
      <c r="E24" s="572"/>
      <c r="F24" s="572"/>
      <c r="G24" s="572"/>
      <c r="H24" s="572"/>
      <c r="I24" s="572"/>
      <c r="J24" s="572"/>
      <c r="K24" s="572"/>
      <c r="L24" s="572"/>
      <c r="M24" s="572"/>
      <c r="N24" s="572"/>
      <c r="O24" s="572"/>
    </row>
    <row r="25" spans="1:15" x14ac:dyDescent="0.35">
      <c r="A25" s="572"/>
      <c r="B25" s="572"/>
      <c r="C25" s="572"/>
      <c r="D25" s="572"/>
      <c r="E25" s="572"/>
      <c r="F25" s="572"/>
      <c r="G25" s="572"/>
      <c r="H25" s="572"/>
      <c r="I25" s="572"/>
      <c r="J25" s="572"/>
      <c r="K25" s="572"/>
      <c r="L25" s="572"/>
      <c r="M25" s="572"/>
      <c r="N25" s="572"/>
      <c r="O25" s="572"/>
    </row>
    <row r="26" spans="1:15" x14ac:dyDescent="0.35">
      <c r="A26" s="572"/>
      <c r="B26" s="572"/>
      <c r="C26" s="572"/>
      <c r="D26" s="572"/>
      <c r="E26" s="572"/>
      <c r="F26" s="572"/>
      <c r="G26" s="572"/>
      <c r="H26" s="572"/>
      <c r="I26" s="572"/>
      <c r="J26" s="572"/>
      <c r="K26" s="572"/>
      <c r="L26" s="572"/>
      <c r="M26" s="572"/>
      <c r="N26" s="572"/>
      <c r="O26" s="572"/>
    </row>
    <row r="27" spans="1:15" x14ac:dyDescent="0.35">
      <c r="A27" s="572"/>
      <c r="B27" s="572"/>
      <c r="C27" s="572"/>
      <c r="D27" s="572"/>
      <c r="E27" s="572"/>
      <c r="F27" s="572"/>
      <c r="G27" s="572"/>
      <c r="H27" s="572"/>
      <c r="I27" s="572"/>
      <c r="J27" s="572"/>
      <c r="K27" s="572"/>
      <c r="L27" s="572"/>
      <c r="M27" s="572"/>
      <c r="N27" s="572"/>
      <c r="O27" s="572"/>
    </row>
    <row r="28" spans="1:15" x14ac:dyDescent="0.35">
      <c r="A28" s="572"/>
      <c r="B28" s="572"/>
      <c r="C28" s="572"/>
      <c r="D28" s="572"/>
      <c r="E28" s="572"/>
      <c r="F28" s="572"/>
      <c r="G28" s="572"/>
      <c r="H28" s="572"/>
      <c r="I28" s="572"/>
      <c r="J28" s="572"/>
      <c r="K28" s="572"/>
      <c r="L28" s="572"/>
      <c r="M28" s="572"/>
      <c r="N28" s="572"/>
      <c r="O28" s="572"/>
    </row>
    <row r="29" spans="1:15" x14ac:dyDescent="0.35">
      <c r="A29" s="572"/>
      <c r="B29" s="572"/>
      <c r="C29" s="572"/>
      <c r="D29" s="572"/>
      <c r="E29" s="572"/>
      <c r="F29" s="572"/>
      <c r="G29" s="572"/>
      <c r="H29" s="572"/>
      <c r="I29" s="572"/>
      <c r="J29" s="572"/>
      <c r="K29" s="572"/>
      <c r="L29" s="572"/>
      <c r="M29" s="572"/>
      <c r="N29" s="572"/>
      <c r="O29" s="572"/>
    </row>
    <row r="30" spans="1:15" x14ac:dyDescent="0.35">
      <c r="A30" s="572"/>
      <c r="B30" s="572"/>
      <c r="C30" s="572"/>
      <c r="D30" s="572"/>
      <c r="E30" s="572"/>
      <c r="F30" s="572"/>
      <c r="G30" s="572"/>
      <c r="H30" s="572"/>
      <c r="I30" s="572"/>
      <c r="J30" s="572"/>
      <c r="K30" s="572"/>
      <c r="L30" s="572"/>
      <c r="M30" s="572"/>
      <c r="N30" s="572"/>
      <c r="O30" s="572"/>
    </row>
    <row r="31" spans="1:15" x14ac:dyDescent="0.35">
      <c r="A31" s="572"/>
      <c r="B31" s="572"/>
      <c r="C31" s="572"/>
      <c r="D31" s="572"/>
      <c r="E31" s="572"/>
      <c r="F31" s="572"/>
      <c r="G31" s="572"/>
      <c r="H31" s="572"/>
      <c r="I31" s="572"/>
      <c r="J31" s="572"/>
      <c r="K31" s="572"/>
      <c r="L31" s="572"/>
      <c r="M31" s="572"/>
      <c r="N31" s="572"/>
      <c r="O31" s="572"/>
    </row>
    <row r="32" spans="1:15" x14ac:dyDescent="0.35">
      <c r="A32" s="572"/>
      <c r="B32" s="572"/>
      <c r="C32" s="572"/>
      <c r="D32" s="572"/>
      <c r="E32" s="572"/>
      <c r="F32" s="572"/>
      <c r="G32" s="572"/>
      <c r="H32" s="572"/>
      <c r="I32" s="572"/>
      <c r="J32" s="572"/>
      <c r="K32" s="572"/>
      <c r="L32" s="572"/>
      <c r="M32" s="572"/>
      <c r="N32" s="572"/>
      <c r="O32" s="572"/>
    </row>
    <row r="33" spans="1:15" x14ac:dyDescent="0.35">
      <c r="A33" s="572"/>
      <c r="B33" s="572"/>
      <c r="C33" s="572"/>
      <c r="D33" s="572"/>
      <c r="E33" s="572"/>
      <c r="F33" s="572"/>
      <c r="G33" s="572"/>
      <c r="H33" s="572"/>
      <c r="I33" s="572"/>
      <c r="J33" s="572"/>
      <c r="K33" s="572"/>
      <c r="L33" s="572"/>
      <c r="M33" s="572"/>
      <c r="N33" s="572"/>
      <c r="O33" s="572"/>
    </row>
    <row r="34" spans="1:15" x14ac:dyDescent="0.35">
      <c r="A34" s="572"/>
      <c r="B34" s="572"/>
      <c r="C34" s="572"/>
      <c r="D34" s="572"/>
      <c r="E34" s="572"/>
      <c r="F34" s="572"/>
      <c r="G34" s="572"/>
      <c r="H34" s="572"/>
      <c r="I34" s="572"/>
      <c r="J34" s="572"/>
      <c r="K34" s="572"/>
      <c r="L34" s="572"/>
      <c r="M34" s="572"/>
      <c r="N34" s="572"/>
      <c r="O34" s="572"/>
    </row>
    <row r="35" spans="1:15" x14ac:dyDescent="0.35">
      <c r="A35" s="572"/>
      <c r="B35" s="572"/>
      <c r="C35" s="572"/>
      <c r="D35" s="572"/>
      <c r="E35" s="572"/>
      <c r="F35" s="572"/>
      <c r="G35" s="572"/>
      <c r="H35" s="572"/>
      <c r="I35" s="572"/>
      <c r="J35" s="572"/>
      <c r="K35" s="572"/>
      <c r="L35" s="572"/>
      <c r="M35" s="572"/>
      <c r="N35" s="572"/>
      <c r="O35" s="572"/>
    </row>
    <row r="36" spans="1:15" x14ac:dyDescent="0.35">
      <c r="A36" s="572"/>
      <c r="B36" s="572"/>
      <c r="C36" s="572"/>
      <c r="D36" s="572"/>
      <c r="E36" s="572"/>
      <c r="F36" s="572"/>
      <c r="G36" s="572"/>
      <c r="H36" s="572"/>
      <c r="I36" s="572"/>
      <c r="J36" s="572"/>
      <c r="K36" s="572"/>
      <c r="L36" s="572"/>
      <c r="M36" s="572"/>
      <c r="N36" s="572"/>
      <c r="O36" s="572"/>
    </row>
    <row r="37" spans="1:15" x14ac:dyDescent="0.35">
      <c r="A37" s="572"/>
      <c r="B37" s="572"/>
      <c r="C37" s="572"/>
      <c r="D37" s="572"/>
      <c r="E37" s="572"/>
      <c r="F37" s="572"/>
      <c r="G37" s="572"/>
      <c r="H37" s="572"/>
      <c r="I37" s="572"/>
      <c r="J37" s="572"/>
      <c r="K37" s="572"/>
      <c r="L37" s="572"/>
      <c r="M37" s="572"/>
      <c r="N37" s="572"/>
      <c r="O37" s="572"/>
    </row>
  </sheetData>
  <sheetProtection algorithmName="SHA-512" hashValue="Nnu5SadlRIjaLaDcp/slm9mOWq84HFcaAMQ5hgR9a/LGruyCGkpcu5yXDrmW999OpKwAjEfz0ZcPHgGlT3AQag==" saltValue="XODiiI0AyD18Ht4y52DQTA==" spinCount="100000" sheet="1" objects="1" scenarios="1"/>
  <mergeCells count="1">
    <mergeCell ref="A16:O3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60" zoomScaleNormal="60" workbookViewId="0">
      <selection activeCell="F6" sqref="F6"/>
    </sheetView>
  </sheetViews>
  <sheetFormatPr defaultRowHeight="14.5" x14ac:dyDescent="0.35"/>
  <cols>
    <col min="1" max="1" width="28.7265625" customWidth="1"/>
    <col min="2" max="2" width="48.81640625" customWidth="1"/>
    <col min="3" max="3" width="53.54296875" customWidth="1"/>
    <col min="4" max="4" width="9.81640625" bestFit="1" customWidth="1"/>
    <col min="5" max="5" width="12" customWidth="1"/>
    <col min="6" max="6" width="24.7265625" customWidth="1"/>
    <col min="7" max="7" width="16.54296875" customWidth="1"/>
    <col min="8" max="8" width="15.54296875" bestFit="1" customWidth="1"/>
    <col min="9" max="9" width="15.1796875" bestFit="1" customWidth="1"/>
  </cols>
  <sheetData>
    <row r="1" spans="1:9" ht="18" customHeight="1" x14ac:dyDescent="0.35">
      <c r="A1" s="574" t="s">
        <v>2181</v>
      </c>
      <c r="B1" s="575"/>
      <c r="C1" s="575"/>
      <c r="D1" s="575"/>
      <c r="E1" s="575"/>
      <c r="F1" s="575"/>
      <c r="G1" s="575"/>
      <c r="H1" s="575"/>
      <c r="I1" s="577"/>
    </row>
    <row r="2" spans="1:9" ht="18" customHeight="1" x14ac:dyDescent="0.35">
      <c r="A2" s="32" t="s">
        <v>1404</v>
      </c>
      <c r="B2" s="50" t="s">
        <v>1127</v>
      </c>
      <c r="C2" s="32" t="s">
        <v>0</v>
      </c>
      <c r="D2" s="39" t="s">
        <v>1191</v>
      </c>
      <c r="E2" s="32" t="s">
        <v>1149</v>
      </c>
      <c r="F2" s="32" t="s">
        <v>1225</v>
      </c>
      <c r="G2" s="32" t="s">
        <v>1151</v>
      </c>
      <c r="H2" s="32" t="s">
        <v>1152</v>
      </c>
      <c r="I2" s="32" t="s">
        <v>1153</v>
      </c>
    </row>
    <row r="3" spans="1:9" ht="31" x14ac:dyDescent="0.35">
      <c r="A3" s="292" t="s">
        <v>1146</v>
      </c>
      <c r="B3" s="291" t="s">
        <v>1339</v>
      </c>
      <c r="C3" s="76" t="s">
        <v>135</v>
      </c>
      <c r="D3" s="89">
        <v>542580</v>
      </c>
      <c r="E3" s="76"/>
      <c r="F3" s="76"/>
      <c r="G3" s="76"/>
      <c r="H3" s="76"/>
      <c r="I3" s="76"/>
    </row>
    <row r="4" spans="1:9" ht="31" x14ac:dyDescent="0.35">
      <c r="A4" s="289" t="s">
        <v>384</v>
      </c>
      <c r="B4" s="291" t="s">
        <v>1340</v>
      </c>
      <c r="C4" s="76" t="s">
        <v>136</v>
      </c>
      <c r="D4" s="89">
        <v>297300</v>
      </c>
      <c r="E4" s="76"/>
      <c r="F4" s="76"/>
      <c r="G4" s="76"/>
      <c r="H4" s="76"/>
      <c r="I4" s="76"/>
    </row>
    <row r="5" spans="1:9" ht="31" x14ac:dyDescent="0.35">
      <c r="A5" s="289"/>
      <c r="B5" s="291" t="s">
        <v>1341</v>
      </c>
      <c r="C5" s="76" t="s">
        <v>140</v>
      </c>
      <c r="D5" s="89">
        <v>127000</v>
      </c>
      <c r="E5" s="76"/>
      <c r="F5" s="76"/>
      <c r="G5" s="76"/>
      <c r="H5" s="76"/>
      <c r="I5" s="76"/>
    </row>
    <row r="6" spans="1:9" ht="15.5" x14ac:dyDescent="0.35">
      <c r="A6" s="290"/>
      <c r="B6" s="291" t="s">
        <v>1342</v>
      </c>
      <c r="C6" s="76" t="s">
        <v>137</v>
      </c>
      <c r="D6" s="89"/>
      <c r="E6" s="76"/>
      <c r="F6" s="76"/>
      <c r="G6" s="76"/>
      <c r="H6" s="76"/>
      <c r="I6" s="76"/>
    </row>
    <row r="7" spans="1:9" ht="31" x14ac:dyDescent="0.35">
      <c r="A7" s="290"/>
      <c r="B7" s="291" t="s">
        <v>1343</v>
      </c>
      <c r="C7" s="76" t="s">
        <v>138</v>
      </c>
      <c r="D7" s="89"/>
      <c r="E7" s="76"/>
      <c r="F7" s="76"/>
      <c r="G7" s="76"/>
      <c r="H7" s="76"/>
      <c r="I7" s="76"/>
    </row>
    <row r="8" spans="1:9" ht="15.5" x14ac:dyDescent="0.35">
      <c r="A8" s="290"/>
      <c r="B8" s="291" t="s">
        <v>1344</v>
      </c>
      <c r="C8" s="76" t="s">
        <v>139</v>
      </c>
      <c r="D8" s="89"/>
      <c r="E8" s="76"/>
      <c r="F8" s="76"/>
      <c r="G8" s="76"/>
      <c r="H8" s="76"/>
      <c r="I8" s="76"/>
    </row>
    <row r="9" spans="1:9" ht="15.5" x14ac:dyDescent="0.35">
      <c r="A9" s="290"/>
      <c r="B9" s="291" t="s">
        <v>1345</v>
      </c>
      <c r="C9" s="76" t="s">
        <v>141</v>
      </c>
      <c r="D9" s="89"/>
      <c r="E9" s="76"/>
      <c r="F9" s="76"/>
      <c r="G9" s="76"/>
      <c r="H9" s="76"/>
      <c r="I9" s="76"/>
    </row>
    <row r="10" spans="1:9" x14ac:dyDescent="0.35">
      <c r="D10" s="9"/>
    </row>
    <row r="11" spans="1:9" x14ac:dyDescent="0.35">
      <c r="D11" s="9"/>
    </row>
    <row r="12" spans="1:9" x14ac:dyDescent="0.35">
      <c r="D12" s="9"/>
    </row>
    <row r="13" spans="1:9" x14ac:dyDescent="0.35">
      <c r="D13" s="9"/>
    </row>
    <row r="14" spans="1:9" x14ac:dyDescent="0.35">
      <c r="D14" s="9"/>
    </row>
    <row r="15" spans="1:9" x14ac:dyDescent="0.35">
      <c r="D15" s="9"/>
    </row>
    <row r="16" spans="1:9" x14ac:dyDescent="0.35">
      <c r="D16" s="9"/>
    </row>
    <row r="17" spans="4:4" x14ac:dyDescent="0.35">
      <c r="D17" s="9"/>
    </row>
    <row r="18" spans="4:4" x14ac:dyDescent="0.35">
      <c r="D18" s="9"/>
    </row>
    <row r="19" spans="4:4" x14ac:dyDescent="0.35">
      <c r="D19" s="9"/>
    </row>
    <row r="20" spans="4:4" x14ac:dyDescent="0.35">
      <c r="D20" s="9"/>
    </row>
    <row r="21" spans="4:4" x14ac:dyDescent="0.35">
      <c r="D21" s="9"/>
    </row>
  </sheetData>
  <sheetProtection algorithmName="SHA-512" hashValue="9on0l7/9wkE08O/VNWnIdaIlbht+HtKK7vY0D9ASSKiaLZi96/SYR65O7W7v94t65X7q5TiOs8Zttz+AMwcHyw==" saltValue="clDrt1lVcgzMdqoUywPOpA==" spinCount="100000" sheet="1" objects="1" scenarios="1"/>
  <mergeCells count="1">
    <mergeCell ref="A1:I1"/>
  </mergeCell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50" zoomScaleNormal="50" workbookViewId="0">
      <selection sqref="A1:I1"/>
    </sheetView>
  </sheetViews>
  <sheetFormatPr defaultRowHeight="14.5" x14ac:dyDescent="0.35"/>
  <cols>
    <col min="1" max="1" width="30.26953125" customWidth="1"/>
    <col min="2" max="2" width="51.81640625" customWidth="1"/>
    <col min="3" max="3" width="48.7265625" customWidth="1"/>
    <col min="4" max="4" width="13" customWidth="1"/>
    <col min="5" max="5" width="15.54296875" customWidth="1"/>
    <col min="6" max="6" width="24" customWidth="1"/>
    <col min="7" max="7" width="17.54296875" customWidth="1"/>
    <col min="8" max="8" width="16" customWidth="1"/>
    <col min="9" max="9" width="15.453125" customWidth="1"/>
  </cols>
  <sheetData>
    <row r="1" spans="1:9" ht="41" customHeight="1" x14ac:dyDescent="0.35">
      <c r="A1" s="574" t="s">
        <v>2180</v>
      </c>
      <c r="B1" s="575"/>
      <c r="C1" s="575"/>
      <c r="D1" s="575"/>
      <c r="E1" s="575"/>
      <c r="F1" s="575"/>
      <c r="G1" s="575"/>
      <c r="H1" s="575"/>
      <c r="I1" s="577"/>
    </row>
    <row r="2" spans="1:9" ht="62" x14ac:dyDescent="0.35">
      <c r="A2" s="32" t="s">
        <v>1404</v>
      </c>
      <c r="B2" s="50" t="s">
        <v>1127</v>
      </c>
      <c r="C2" s="32" t="s">
        <v>0</v>
      </c>
      <c r="D2" s="39" t="s">
        <v>1191</v>
      </c>
      <c r="E2" s="32" t="s">
        <v>1149</v>
      </c>
      <c r="F2" s="32" t="s">
        <v>1225</v>
      </c>
      <c r="G2" s="32" t="s">
        <v>1151</v>
      </c>
      <c r="H2" s="32" t="s">
        <v>1152</v>
      </c>
      <c r="I2" s="32" t="s">
        <v>1153</v>
      </c>
    </row>
    <row r="3" spans="1:9" ht="37" customHeight="1" x14ac:dyDescent="0.35">
      <c r="A3" s="88" t="s">
        <v>384</v>
      </c>
      <c r="B3" s="256" t="s">
        <v>1346</v>
      </c>
      <c r="C3" s="76" t="s">
        <v>196</v>
      </c>
      <c r="D3" s="89">
        <v>195000</v>
      </c>
      <c r="E3" s="76"/>
      <c r="F3" s="76"/>
      <c r="G3" s="76"/>
      <c r="H3" s="76"/>
      <c r="I3" s="76"/>
    </row>
    <row r="4" spans="1:9" ht="36" customHeight="1" x14ac:dyDescent="0.35">
      <c r="A4" s="76"/>
      <c r="B4" s="256" t="s">
        <v>1347</v>
      </c>
      <c r="C4" s="76" t="s">
        <v>194</v>
      </c>
      <c r="D4" s="90"/>
      <c r="E4" s="76"/>
      <c r="F4" s="76"/>
      <c r="G4" s="76"/>
      <c r="H4" s="76"/>
      <c r="I4" s="76"/>
    </row>
    <row r="5" spans="1:9" ht="37" customHeight="1" x14ac:dyDescent="0.35">
      <c r="A5" s="76"/>
      <c r="B5" s="256" t="s">
        <v>1348</v>
      </c>
      <c r="C5" s="76" t="s">
        <v>195</v>
      </c>
      <c r="D5" s="90"/>
      <c r="E5" s="76"/>
      <c r="F5" s="76"/>
      <c r="G5" s="76"/>
      <c r="H5" s="76"/>
      <c r="I5" s="76"/>
    </row>
    <row r="6" spans="1:9" ht="39" customHeight="1" x14ac:dyDescent="0.35">
      <c r="A6" s="76"/>
      <c r="B6" s="256" t="s">
        <v>1349</v>
      </c>
      <c r="C6" s="76" t="s">
        <v>197</v>
      </c>
      <c r="D6" s="90"/>
      <c r="E6" s="76"/>
      <c r="F6" s="76"/>
      <c r="G6" s="76"/>
      <c r="H6" s="76"/>
      <c r="I6" s="76"/>
    </row>
    <row r="7" spans="1:9" x14ac:dyDescent="0.35">
      <c r="C7" s="4"/>
      <c r="D7" s="10"/>
    </row>
    <row r="8" spans="1:9" x14ac:dyDescent="0.35">
      <c r="C8" s="4"/>
      <c r="D8" s="10"/>
    </row>
    <row r="9" spans="1:9" x14ac:dyDescent="0.35">
      <c r="C9" s="4"/>
      <c r="D9" s="10"/>
    </row>
    <row r="10" spans="1:9" x14ac:dyDescent="0.35">
      <c r="C10" s="4"/>
      <c r="D10" s="10"/>
    </row>
    <row r="11" spans="1:9" x14ac:dyDescent="0.35">
      <c r="C11" s="4"/>
      <c r="D11" s="10"/>
    </row>
    <row r="12" spans="1:9" x14ac:dyDescent="0.35">
      <c r="C12" s="4"/>
      <c r="D12" s="10"/>
    </row>
    <row r="13" spans="1:9" x14ac:dyDescent="0.35">
      <c r="C13" s="4"/>
      <c r="D13" s="10"/>
    </row>
    <row r="14" spans="1:9" x14ac:dyDescent="0.35">
      <c r="C14" s="4"/>
      <c r="D14" s="10"/>
    </row>
    <row r="15" spans="1:9" x14ac:dyDescent="0.35">
      <c r="C15" s="4"/>
      <c r="D15" s="10"/>
    </row>
    <row r="16" spans="1:9" x14ac:dyDescent="0.35">
      <c r="C16" s="4"/>
      <c r="D16" s="10"/>
    </row>
    <row r="17" spans="3:4" x14ac:dyDescent="0.35">
      <c r="C17" s="4"/>
      <c r="D17" s="10"/>
    </row>
    <row r="18" spans="3:4" x14ac:dyDescent="0.35">
      <c r="C18" s="4"/>
      <c r="D18" s="10"/>
    </row>
    <row r="19" spans="3:4" x14ac:dyDescent="0.35">
      <c r="C19" s="4"/>
      <c r="D19" s="10"/>
    </row>
    <row r="20" spans="3:4" x14ac:dyDescent="0.35">
      <c r="C20" s="4"/>
      <c r="D20" s="10"/>
    </row>
    <row r="21" spans="3:4" x14ac:dyDescent="0.35">
      <c r="C21" s="4"/>
      <c r="D21" s="10"/>
    </row>
    <row r="22" spans="3:4" x14ac:dyDescent="0.35">
      <c r="C22" s="4"/>
      <c r="D22" s="10"/>
    </row>
    <row r="23" spans="3:4" x14ac:dyDescent="0.35">
      <c r="D23" s="10"/>
    </row>
  </sheetData>
  <sheetProtection algorithmName="SHA-512" hashValue="wGyHkXdKBr98QlLKAROEWJyLBbWGRX7Ihw/0ffH+FmCF/BCct3CcrHfRLXyl4KhLPW2Gw/RCULn5JBYfToidLw==" saltValue="Dc3FoM87ZBPZiNyhdhzseA==" spinCount="100000" sheet="1" objects="1" scenarios="1"/>
  <mergeCells count="1">
    <mergeCell ref="A1:I1"/>
  </mergeCell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60" zoomScaleNormal="60" workbookViewId="0">
      <selection activeCell="B14" sqref="B14"/>
    </sheetView>
  </sheetViews>
  <sheetFormatPr defaultRowHeight="14.5" x14ac:dyDescent="0.35"/>
  <cols>
    <col min="1" max="1" width="30.453125" customWidth="1"/>
    <col min="2" max="2" width="43.6328125" customWidth="1"/>
    <col min="3" max="3" width="50" customWidth="1"/>
    <col min="4" max="4" width="15.81640625" customWidth="1"/>
    <col min="5" max="5" width="20.54296875" customWidth="1"/>
    <col min="6" max="6" width="24.54296875" customWidth="1"/>
    <col min="7" max="8" width="22.6328125" customWidth="1"/>
    <col min="9" max="9" width="15.1796875" bestFit="1" customWidth="1"/>
  </cols>
  <sheetData>
    <row r="1" spans="1:9" ht="18" customHeight="1" x14ac:dyDescent="0.35">
      <c r="A1" s="574" t="s">
        <v>2179</v>
      </c>
      <c r="B1" s="575"/>
      <c r="C1" s="575"/>
      <c r="D1" s="575"/>
      <c r="E1" s="575"/>
      <c r="F1" s="575"/>
      <c r="G1" s="575"/>
      <c r="H1" s="575"/>
      <c r="I1" s="577"/>
    </row>
    <row r="2" spans="1:9" ht="62" x14ac:dyDescent="0.35">
      <c r="A2" s="32" t="s">
        <v>1404</v>
      </c>
      <c r="B2" s="50" t="s">
        <v>1127</v>
      </c>
      <c r="C2" s="32" t="s">
        <v>0</v>
      </c>
      <c r="D2" s="39" t="s">
        <v>1191</v>
      </c>
      <c r="E2" s="32" t="s">
        <v>1149</v>
      </c>
      <c r="F2" s="32" t="s">
        <v>1225</v>
      </c>
      <c r="G2" s="32" t="s">
        <v>1151</v>
      </c>
      <c r="H2" s="32" t="s">
        <v>1152</v>
      </c>
      <c r="I2" s="32" t="s">
        <v>1153</v>
      </c>
    </row>
    <row r="3" spans="1:9" ht="15.5" x14ac:dyDescent="0.35">
      <c r="A3" s="480" t="s">
        <v>1146</v>
      </c>
      <c r="B3" s="462" t="s">
        <v>1350</v>
      </c>
      <c r="C3" s="424" t="s">
        <v>142</v>
      </c>
      <c r="D3" s="475">
        <v>105000</v>
      </c>
      <c r="E3" s="476" t="s">
        <v>1845</v>
      </c>
      <c r="F3" s="426" t="s">
        <v>1361</v>
      </c>
      <c r="G3" s="426" t="s">
        <v>1845</v>
      </c>
      <c r="H3" s="426" t="s">
        <v>1846</v>
      </c>
      <c r="I3" s="427">
        <v>44287</v>
      </c>
    </row>
    <row r="4" spans="1:9" ht="31" x14ac:dyDescent="0.35">
      <c r="A4" s="424" t="s">
        <v>1069</v>
      </c>
      <c r="B4" s="424" t="s">
        <v>1910</v>
      </c>
      <c r="C4" s="424" t="s">
        <v>1059</v>
      </c>
      <c r="D4" s="475">
        <v>85000</v>
      </c>
      <c r="E4" s="476" t="s">
        <v>1845</v>
      </c>
      <c r="F4" s="426" t="s">
        <v>1361</v>
      </c>
      <c r="G4" s="426" t="s">
        <v>1845</v>
      </c>
      <c r="H4" s="426" t="s">
        <v>1846</v>
      </c>
      <c r="I4" s="427">
        <v>44287</v>
      </c>
    </row>
    <row r="5" spans="1:9" ht="62" x14ac:dyDescent="0.35">
      <c r="A5" s="424"/>
      <c r="B5" s="424" t="s">
        <v>1911</v>
      </c>
      <c r="C5" s="424" t="s">
        <v>1060</v>
      </c>
      <c r="D5" s="475" t="s">
        <v>1061</v>
      </c>
      <c r="E5" s="476" t="s">
        <v>1853</v>
      </c>
      <c r="F5" s="426" t="s">
        <v>1362</v>
      </c>
      <c r="G5" s="476" t="s">
        <v>1366</v>
      </c>
      <c r="H5" s="476" t="s">
        <v>1847</v>
      </c>
      <c r="I5" s="427">
        <v>44287</v>
      </c>
    </row>
    <row r="6" spans="1:9" ht="62" x14ac:dyDescent="0.35">
      <c r="A6" s="424"/>
      <c r="B6" s="461" t="s">
        <v>1351</v>
      </c>
      <c r="C6" s="424" t="s">
        <v>147</v>
      </c>
      <c r="D6" s="475">
        <v>143500</v>
      </c>
      <c r="E6" s="476" t="s">
        <v>1308</v>
      </c>
      <c r="F6" s="426" t="s">
        <v>1362</v>
      </c>
      <c r="G6" s="476" t="s">
        <v>1366</v>
      </c>
      <c r="H6" s="476" t="s">
        <v>1848</v>
      </c>
      <c r="I6" s="427">
        <v>44287</v>
      </c>
    </row>
    <row r="7" spans="1:9" ht="62" x14ac:dyDescent="0.35">
      <c r="A7" s="424"/>
      <c r="B7" s="461" t="s">
        <v>1352</v>
      </c>
      <c r="C7" s="424" t="s">
        <v>143</v>
      </c>
      <c r="D7" s="475"/>
      <c r="E7" s="476" t="s">
        <v>1308</v>
      </c>
      <c r="F7" s="426" t="s">
        <v>1362</v>
      </c>
      <c r="G7" s="476" t="s">
        <v>1366</v>
      </c>
      <c r="H7" s="476" t="s">
        <v>1848</v>
      </c>
      <c r="I7" s="427">
        <v>44287</v>
      </c>
    </row>
    <row r="8" spans="1:9" ht="62" x14ac:dyDescent="0.35">
      <c r="A8" s="424"/>
      <c r="B8" s="461" t="s">
        <v>1353</v>
      </c>
      <c r="C8" s="424" t="s">
        <v>144</v>
      </c>
      <c r="D8" s="475"/>
      <c r="E8" s="476" t="s">
        <v>1308</v>
      </c>
      <c r="F8" s="426" t="s">
        <v>1362</v>
      </c>
      <c r="G8" s="476" t="s">
        <v>1366</v>
      </c>
      <c r="H8" s="476" t="s">
        <v>1848</v>
      </c>
      <c r="I8" s="427">
        <v>44287</v>
      </c>
    </row>
    <row r="9" spans="1:9" ht="62" x14ac:dyDescent="0.35">
      <c r="A9" s="424"/>
      <c r="B9" s="461" t="s">
        <v>1354</v>
      </c>
      <c r="C9" s="424" t="s">
        <v>145</v>
      </c>
      <c r="D9" s="475"/>
      <c r="E9" s="476" t="s">
        <v>1308</v>
      </c>
      <c r="F9" s="426" t="s">
        <v>1362</v>
      </c>
      <c r="G9" s="476" t="s">
        <v>1366</v>
      </c>
      <c r="H9" s="476" t="s">
        <v>1848</v>
      </c>
      <c r="I9" s="427">
        <v>44287</v>
      </c>
    </row>
    <row r="10" spans="1:9" ht="62" x14ac:dyDescent="0.35">
      <c r="A10" s="424"/>
      <c r="B10" s="461" t="s">
        <v>1355</v>
      </c>
      <c r="C10" s="424" t="s">
        <v>146</v>
      </c>
      <c r="D10" s="475"/>
      <c r="E10" s="476" t="s">
        <v>1308</v>
      </c>
      <c r="F10" s="426" t="s">
        <v>1362</v>
      </c>
      <c r="G10" s="476" t="s">
        <v>1366</v>
      </c>
      <c r="H10" s="476" t="s">
        <v>1848</v>
      </c>
      <c r="I10" s="427">
        <v>44287</v>
      </c>
    </row>
    <row r="11" spans="1:9" ht="62" x14ac:dyDescent="0.35">
      <c r="A11" s="424"/>
      <c r="B11" s="461" t="s">
        <v>1356</v>
      </c>
      <c r="C11" s="424" t="s">
        <v>148</v>
      </c>
      <c r="D11" s="475"/>
      <c r="E11" s="476" t="s">
        <v>1308</v>
      </c>
      <c r="F11" s="426" t="s">
        <v>1362</v>
      </c>
      <c r="G11" s="476" t="s">
        <v>1366</v>
      </c>
      <c r="H11" s="476" t="s">
        <v>1848</v>
      </c>
      <c r="I11" s="427">
        <v>44287</v>
      </c>
    </row>
    <row r="12" spans="1:9" ht="31" x14ac:dyDescent="0.35">
      <c r="A12" s="424"/>
      <c r="B12" s="461" t="s">
        <v>1357</v>
      </c>
      <c r="C12" s="424" t="s">
        <v>345</v>
      </c>
      <c r="D12" s="475">
        <v>30000</v>
      </c>
      <c r="E12" s="476" t="s">
        <v>1849</v>
      </c>
      <c r="F12" s="426" t="s">
        <v>1362</v>
      </c>
      <c r="G12" s="476" t="s">
        <v>1848</v>
      </c>
      <c r="H12" s="426" t="s">
        <v>1850</v>
      </c>
      <c r="I12" s="427"/>
    </row>
    <row r="13" spans="1:9" ht="31" x14ac:dyDescent="0.35">
      <c r="A13" s="424"/>
      <c r="B13" s="461" t="s">
        <v>1358</v>
      </c>
      <c r="C13" s="424" t="s">
        <v>1120</v>
      </c>
      <c r="D13" s="475">
        <v>10000</v>
      </c>
      <c r="E13" s="476" t="s">
        <v>1849</v>
      </c>
      <c r="F13" s="426" t="s">
        <v>1362</v>
      </c>
      <c r="G13" s="476" t="s">
        <v>1848</v>
      </c>
      <c r="H13" s="426" t="s">
        <v>1850</v>
      </c>
      <c r="I13" s="427"/>
    </row>
    <row r="14" spans="1:9" ht="15.5" x14ac:dyDescent="0.35">
      <c r="A14" s="424"/>
      <c r="B14" s="461" t="s">
        <v>1359</v>
      </c>
      <c r="C14" s="424" t="s">
        <v>346</v>
      </c>
      <c r="D14" s="475">
        <v>130000</v>
      </c>
      <c r="E14" s="476" t="s">
        <v>1849</v>
      </c>
      <c r="F14" s="426" t="s">
        <v>1362</v>
      </c>
      <c r="G14" s="476" t="s">
        <v>1848</v>
      </c>
      <c r="H14" s="426" t="s">
        <v>1850</v>
      </c>
      <c r="I14" s="427"/>
    </row>
    <row r="15" spans="1:9" ht="15.5" x14ac:dyDescent="0.35">
      <c r="A15" s="424"/>
      <c r="B15" s="461" t="s">
        <v>1360</v>
      </c>
      <c r="C15" s="424" t="s">
        <v>347</v>
      </c>
      <c r="D15" s="475">
        <v>80000</v>
      </c>
      <c r="E15" s="476" t="s">
        <v>1849</v>
      </c>
      <c r="F15" s="426" t="s">
        <v>1362</v>
      </c>
      <c r="G15" s="476" t="s">
        <v>1848</v>
      </c>
      <c r="H15" s="426" t="s">
        <v>1850</v>
      </c>
      <c r="I15" s="427"/>
    </row>
    <row r="16" spans="1:9" ht="15.5" x14ac:dyDescent="0.35">
      <c r="A16" s="424" t="s">
        <v>1194</v>
      </c>
      <c r="B16" s="424"/>
      <c r="C16" s="424"/>
      <c r="D16" s="481"/>
      <c r="E16" s="476"/>
      <c r="F16" s="426"/>
      <c r="G16" s="426"/>
      <c r="H16" s="426"/>
      <c r="I16" s="427"/>
    </row>
    <row r="17" spans="1:9" ht="46.5" x14ac:dyDescent="0.35">
      <c r="A17" s="424" t="s">
        <v>1912</v>
      </c>
      <c r="B17" s="424" t="s">
        <v>1913</v>
      </c>
      <c r="C17" s="424" t="s">
        <v>1062</v>
      </c>
      <c r="D17" s="481">
        <v>9500000</v>
      </c>
      <c r="E17" s="476"/>
      <c r="F17" s="426" t="s">
        <v>1364</v>
      </c>
      <c r="G17" s="426" t="s">
        <v>1365</v>
      </c>
      <c r="H17" s="68" t="s">
        <v>1289</v>
      </c>
      <c r="I17" s="327" t="s">
        <v>1289</v>
      </c>
    </row>
    <row r="18" spans="1:9" ht="31" x14ac:dyDescent="0.35">
      <c r="A18" s="424"/>
      <c r="B18" s="424" t="s">
        <v>1914</v>
      </c>
      <c r="C18" s="424" t="s">
        <v>1063</v>
      </c>
      <c r="D18" s="481">
        <v>6000000</v>
      </c>
      <c r="E18" s="476"/>
      <c r="F18" s="426" t="s">
        <v>1362</v>
      </c>
      <c r="G18" s="68" t="s">
        <v>1289</v>
      </c>
      <c r="H18" s="68" t="s">
        <v>1289</v>
      </c>
      <c r="I18" s="327" t="s">
        <v>1289</v>
      </c>
    </row>
    <row r="19" spans="1:9" ht="15.5" x14ac:dyDescent="0.35">
      <c r="A19" s="424"/>
      <c r="B19" s="424"/>
      <c r="C19" s="424"/>
      <c r="D19" s="481"/>
      <c r="E19" s="476"/>
      <c r="F19" s="426"/>
      <c r="G19" s="426"/>
      <c r="H19" s="426"/>
      <c r="I19" s="427"/>
    </row>
    <row r="20" spans="1:9" ht="31" x14ac:dyDescent="0.35">
      <c r="A20" s="424"/>
      <c r="B20" s="424" t="s">
        <v>1915</v>
      </c>
      <c r="C20" s="424" t="s">
        <v>1064</v>
      </c>
      <c r="D20" s="481">
        <v>1000000</v>
      </c>
      <c r="E20" s="476"/>
      <c r="F20" s="426" t="s">
        <v>1362</v>
      </c>
      <c r="G20" s="426" t="s">
        <v>1065</v>
      </c>
      <c r="H20" s="68" t="s">
        <v>1289</v>
      </c>
      <c r="I20" s="327" t="s">
        <v>1289</v>
      </c>
    </row>
    <row r="21" spans="1:9" ht="31" x14ac:dyDescent="0.35">
      <c r="A21" s="424"/>
      <c r="B21" s="424" t="s">
        <v>1916</v>
      </c>
      <c r="C21" s="424" t="s">
        <v>1066</v>
      </c>
      <c r="D21" s="481">
        <v>500000</v>
      </c>
      <c r="E21" s="476"/>
      <c r="F21" s="426" t="s">
        <v>1362</v>
      </c>
      <c r="G21" s="426" t="s">
        <v>1367</v>
      </c>
      <c r="H21" s="476" t="s">
        <v>1848</v>
      </c>
      <c r="I21" s="427">
        <v>44228</v>
      </c>
    </row>
    <row r="22" spans="1:9" ht="31" x14ac:dyDescent="0.35">
      <c r="A22" s="424" t="s">
        <v>1917</v>
      </c>
      <c r="B22" s="424" t="s">
        <v>1918</v>
      </c>
      <c r="C22" s="424" t="s">
        <v>1067</v>
      </c>
      <c r="D22" s="475">
        <v>30000</v>
      </c>
      <c r="E22" s="476" t="s">
        <v>1849</v>
      </c>
      <c r="F22" s="426" t="s">
        <v>1362</v>
      </c>
      <c r="G22" s="426" t="s">
        <v>1851</v>
      </c>
      <c r="H22" s="426" t="s">
        <v>1846</v>
      </c>
      <c r="I22" s="427"/>
    </row>
    <row r="23" spans="1:9" ht="31" x14ac:dyDescent="0.35">
      <c r="A23" s="424"/>
      <c r="B23" s="424" t="s">
        <v>1919</v>
      </c>
      <c r="C23" s="424" t="s">
        <v>1068</v>
      </c>
      <c r="D23" s="475">
        <v>150000</v>
      </c>
      <c r="E23" s="476" t="s">
        <v>1849</v>
      </c>
      <c r="F23" s="426" t="s">
        <v>1362</v>
      </c>
      <c r="G23" s="426" t="s">
        <v>1845</v>
      </c>
      <c r="H23" s="426" t="s">
        <v>1852</v>
      </c>
      <c r="I23" s="427"/>
    </row>
    <row r="24" spans="1:9" ht="15.5" x14ac:dyDescent="0.35">
      <c r="A24" s="443"/>
      <c r="B24" s="443"/>
      <c r="C24" s="443"/>
      <c r="D24" s="443"/>
      <c r="E24" s="443"/>
      <c r="F24" s="443"/>
      <c r="G24" s="443"/>
      <c r="H24" s="443"/>
      <c r="I24" s="443"/>
    </row>
    <row r="25" spans="1:9" ht="15.5" x14ac:dyDescent="0.35">
      <c r="A25" s="443"/>
      <c r="B25" s="443"/>
      <c r="C25" s="443"/>
      <c r="D25" s="443"/>
      <c r="E25" s="443"/>
      <c r="F25" s="443"/>
      <c r="G25" s="443"/>
      <c r="H25" s="443"/>
      <c r="I25" s="443"/>
    </row>
  </sheetData>
  <sheetProtection algorithmName="SHA-512" hashValue="h+AnIFuKb5Dok6nbslb0ItX8vA5x9mJGgr35TiuDt2/2iRnw4tb9AdkvQatREeb3yYGhmWsxWHFwmAYeoIaPjQ==" saltValue="xdzNAoKJq3WS4t5jIzOVGQ==" spinCount="100000" sheet="1" objects="1" scenarios="1"/>
  <mergeCells count="1">
    <mergeCell ref="A1:I1"/>
  </mergeCell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70" zoomScaleNormal="70" workbookViewId="0">
      <selection activeCell="A3" sqref="A3"/>
    </sheetView>
  </sheetViews>
  <sheetFormatPr defaultRowHeight="14.5" x14ac:dyDescent="0.35"/>
  <cols>
    <col min="1" max="1" width="29.6328125" customWidth="1"/>
    <col min="2" max="2" width="44.36328125" customWidth="1"/>
    <col min="3" max="3" width="42.81640625" customWidth="1"/>
    <col min="4" max="4" width="10.81640625" bestFit="1" customWidth="1"/>
    <col min="5" max="5" width="20.7265625" customWidth="1"/>
    <col min="6" max="6" width="24.26953125" customWidth="1"/>
    <col min="7" max="7" width="16.453125" bestFit="1" customWidth="1"/>
    <col min="8" max="8" width="21.453125" customWidth="1"/>
    <col min="9" max="9" width="17.453125" bestFit="1" customWidth="1"/>
  </cols>
  <sheetData>
    <row r="1" spans="1:9" ht="31" customHeight="1" x14ac:dyDescent="0.35">
      <c r="A1" s="574" t="s">
        <v>2178</v>
      </c>
      <c r="B1" s="575"/>
      <c r="C1" s="575"/>
      <c r="D1" s="575"/>
      <c r="E1" s="575"/>
      <c r="F1" s="575"/>
      <c r="G1" s="575"/>
      <c r="H1" s="575"/>
      <c r="I1" s="577"/>
    </row>
    <row r="2" spans="1:9" ht="62" x14ac:dyDescent="0.35">
      <c r="A2" s="32" t="s">
        <v>1404</v>
      </c>
      <c r="B2" s="50" t="s">
        <v>1127</v>
      </c>
      <c r="C2" s="32" t="s">
        <v>0</v>
      </c>
      <c r="D2" s="39" t="s">
        <v>1191</v>
      </c>
      <c r="E2" s="32" t="s">
        <v>1149</v>
      </c>
      <c r="F2" s="32" t="s">
        <v>1225</v>
      </c>
      <c r="G2" s="32" t="s">
        <v>1151</v>
      </c>
      <c r="H2" s="32" t="s">
        <v>1152</v>
      </c>
      <c r="I2" s="32" t="s">
        <v>1153</v>
      </c>
    </row>
    <row r="3" spans="1:9" ht="31" x14ac:dyDescent="0.35">
      <c r="A3" s="474" t="s">
        <v>1363</v>
      </c>
      <c r="B3" s="461" t="s">
        <v>1920</v>
      </c>
      <c r="C3" s="424" t="s">
        <v>958</v>
      </c>
      <c r="D3" s="475">
        <v>545000</v>
      </c>
      <c r="E3" s="476" t="s">
        <v>1308</v>
      </c>
      <c r="F3" s="476" t="s">
        <v>1368</v>
      </c>
      <c r="G3" s="476"/>
      <c r="H3" s="477" t="s">
        <v>1308</v>
      </c>
      <c r="I3" s="477">
        <v>44286</v>
      </c>
    </row>
    <row r="4" spans="1:9" ht="46.5" x14ac:dyDescent="0.35">
      <c r="A4" s="478" t="s">
        <v>383</v>
      </c>
      <c r="B4" s="461" t="s">
        <v>1370</v>
      </c>
      <c r="C4" s="424" t="s">
        <v>150</v>
      </c>
      <c r="D4" s="475">
        <v>414000</v>
      </c>
      <c r="E4" s="476"/>
      <c r="F4" s="476"/>
      <c r="G4" s="476"/>
      <c r="H4" s="477"/>
      <c r="I4" s="477">
        <v>44012</v>
      </c>
    </row>
    <row r="5" spans="1:9" ht="62" x14ac:dyDescent="0.35">
      <c r="A5" s="479"/>
      <c r="B5" s="461" t="s">
        <v>1371</v>
      </c>
      <c r="C5" s="424" t="s">
        <v>149</v>
      </c>
      <c r="D5" s="475" t="s">
        <v>1369</v>
      </c>
      <c r="E5" s="476" t="s">
        <v>1308</v>
      </c>
      <c r="F5" s="476" t="s">
        <v>1368</v>
      </c>
      <c r="G5" s="476"/>
      <c r="H5" s="477"/>
      <c r="I5" s="477">
        <v>44286</v>
      </c>
    </row>
    <row r="6" spans="1:9" ht="62" x14ac:dyDescent="0.35">
      <c r="A6" s="479"/>
      <c r="B6" s="461" t="s">
        <v>1372</v>
      </c>
      <c r="C6" s="424" t="s">
        <v>151</v>
      </c>
      <c r="D6" s="475" t="s">
        <v>1369</v>
      </c>
      <c r="E6" s="476" t="s">
        <v>1308</v>
      </c>
      <c r="F6" s="476" t="s">
        <v>1362</v>
      </c>
      <c r="G6" s="476"/>
      <c r="H6" s="477"/>
      <c r="I6" s="477">
        <v>44286</v>
      </c>
    </row>
    <row r="7" spans="1:9" ht="15.5" x14ac:dyDescent="0.35">
      <c r="A7" s="424"/>
      <c r="B7" s="424" t="s">
        <v>1921</v>
      </c>
      <c r="C7" s="424" t="s">
        <v>957</v>
      </c>
      <c r="D7" s="475">
        <v>550000</v>
      </c>
      <c r="E7" s="476"/>
      <c r="F7" s="476"/>
      <c r="G7" s="476"/>
      <c r="H7" s="477"/>
      <c r="I7" s="477"/>
    </row>
    <row r="8" spans="1:9" ht="31" x14ac:dyDescent="0.35">
      <c r="A8" s="424"/>
      <c r="B8" s="424" t="s">
        <v>1922</v>
      </c>
      <c r="C8" s="424" t="s">
        <v>956</v>
      </c>
      <c r="D8" s="475"/>
      <c r="E8" s="476" t="s">
        <v>1308</v>
      </c>
      <c r="F8" s="476" t="s">
        <v>1362</v>
      </c>
      <c r="G8" s="476"/>
      <c r="H8" s="477"/>
      <c r="I8" s="477"/>
    </row>
    <row r="9" spans="1:9" ht="31" x14ac:dyDescent="0.35">
      <c r="A9" s="424"/>
      <c r="B9" s="424" t="s">
        <v>1923</v>
      </c>
      <c r="C9" s="424" t="s">
        <v>955</v>
      </c>
      <c r="D9" s="475"/>
      <c r="E9" s="476" t="s">
        <v>1308</v>
      </c>
      <c r="F9" s="476" t="s">
        <v>1362</v>
      </c>
      <c r="G9" s="476"/>
      <c r="H9" s="477"/>
      <c r="I9" s="477"/>
    </row>
    <row r="10" spans="1:9" ht="31" x14ac:dyDescent="0.35">
      <c r="A10" s="424"/>
      <c r="B10" s="424" t="s">
        <v>1924</v>
      </c>
      <c r="C10" s="424" t="s">
        <v>954</v>
      </c>
      <c r="D10" s="475"/>
      <c r="E10" s="476" t="s">
        <v>1308</v>
      </c>
      <c r="F10" s="476" t="s">
        <v>1362</v>
      </c>
      <c r="G10" s="476"/>
      <c r="H10" s="477"/>
      <c r="I10" s="477"/>
    </row>
    <row r="11" spans="1:9" ht="31" x14ac:dyDescent="0.35">
      <c r="A11" s="424"/>
      <c r="B11" s="424" t="s">
        <v>1925</v>
      </c>
      <c r="C11" s="424" t="s">
        <v>953</v>
      </c>
      <c r="D11" s="475"/>
      <c r="E11" s="476" t="s">
        <v>1308</v>
      </c>
      <c r="F11" s="476" t="s">
        <v>1362</v>
      </c>
      <c r="G11" s="476"/>
      <c r="H11" s="477"/>
      <c r="I11" s="477"/>
    </row>
    <row r="12" spans="1:9" ht="31" x14ac:dyDescent="0.35">
      <c r="A12" s="424"/>
      <c r="B12" s="424" t="s">
        <v>1926</v>
      </c>
      <c r="C12" s="424" t="s">
        <v>952</v>
      </c>
      <c r="D12" s="475"/>
      <c r="E12" s="476" t="s">
        <v>1308</v>
      </c>
      <c r="F12" s="476" t="s">
        <v>1362</v>
      </c>
      <c r="G12" s="476"/>
      <c r="H12" s="477"/>
      <c r="I12" s="477"/>
    </row>
    <row r="13" spans="1:9" ht="31" x14ac:dyDescent="0.35">
      <c r="A13" s="424"/>
      <c r="B13" s="424" t="s">
        <v>1927</v>
      </c>
      <c r="C13" s="424" t="s">
        <v>951</v>
      </c>
      <c r="D13" s="475"/>
      <c r="E13" s="476" t="s">
        <v>1308</v>
      </c>
      <c r="F13" s="476" t="s">
        <v>1362</v>
      </c>
      <c r="G13" s="476"/>
      <c r="H13" s="477"/>
      <c r="I13" s="477"/>
    </row>
    <row r="14" spans="1:9" ht="31" x14ac:dyDescent="0.35">
      <c r="A14" s="424"/>
      <c r="B14" s="451" t="s">
        <v>1928</v>
      </c>
      <c r="C14" s="424" t="s">
        <v>950</v>
      </c>
      <c r="D14" s="475"/>
      <c r="E14" s="476" t="s">
        <v>1308</v>
      </c>
      <c r="F14" s="476" t="s">
        <v>1362</v>
      </c>
      <c r="G14" s="476"/>
      <c r="H14" s="477" t="s">
        <v>1308</v>
      </c>
      <c r="I14" s="477">
        <v>44227</v>
      </c>
    </row>
    <row r="15" spans="1:9" ht="31" x14ac:dyDescent="0.35">
      <c r="A15" s="424"/>
      <c r="B15" s="424" t="s">
        <v>1929</v>
      </c>
      <c r="C15" s="424" t="s">
        <v>949</v>
      </c>
      <c r="D15" s="475"/>
      <c r="E15" s="476" t="s">
        <v>1308</v>
      </c>
      <c r="F15" s="476" t="s">
        <v>1362</v>
      </c>
      <c r="G15" s="476"/>
      <c r="H15" s="477"/>
      <c r="I15" s="477"/>
    </row>
    <row r="16" spans="1:9" ht="31" x14ac:dyDescent="0.35">
      <c r="A16" s="424"/>
      <c r="B16" s="424" t="s">
        <v>1930</v>
      </c>
      <c r="C16" s="424" t="s">
        <v>948</v>
      </c>
      <c r="D16" s="475"/>
      <c r="E16" s="476" t="s">
        <v>1308</v>
      </c>
      <c r="F16" s="476" t="s">
        <v>1362</v>
      </c>
      <c r="G16" s="476"/>
      <c r="H16" s="477"/>
      <c r="I16" s="477"/>
    </row>
    <row r="17" spans="1:9" ht="31" x14ac:dyDescent="0.35">
      <c r="A17" s="424"/>
      <c r="B17" s="424" t="s">
        <v>1931</v>
      </c>
      <c r="C17" s="424" t="s">
        <v>947</v>
      </c>
      <c r="D17" s="475"/>
      <c r="E17" s="476" t="s">
        <v>1308</v>
      </c>
      <c r="F17" s="476" t="s">
        <v>1362</v>
      </c>
      <c r="G17" s="476"/>
      <c r="H17" s="477"/>
      <c r="I17" s="477"/>
    </row>
    <row r="18" spans="1:9" ht="15.5" x14ac:dyDescent="0.35">
      <c r="A18" s="424"/>
      <c r="B18" s="424" t="s">
        <v>1932</v>
      </c>
      <c r="C18" s="424" t="s">
        <v>946</v>
      </c>
      <c r="D18" s="475">
        <v>30000</v>
      </c>
      <c r="E18" s="476" t="s">
        <v>1308</v>
      </c>
      <c r="F18" s="476" t="s">
        <v>1362</v>
      </c>
      <c r="G18" s="476"/>
      <c r="H18" s="477">
        <v>44172</v>
      </c>
      <c r="I18" s="477">
        <v>44286</v>
      </c>
    </row>
    <row r="19" spans="1:9" ht="46.5" x14ac:dyDescent="0.35">
      <c r="A19" s="461" t="s">
        <v>1933</v>
      </c>
      <c r="B19" s="461" t="s">
        <v>1934</v>
      </c>
      <c r="C19" s="424" t="s">
        <v>945</v>
      </c>
      <c r="D19" s="475">
        <v>80000</v>
      </c>
      <c r="E19" s="476" t="s">
        <v>1308</v>
      </c>
      <c r="F19" s="476" t="s">
        <v>1362</v>
      </c>
      <c r="G19" s="476"/>
      <c r="H19" s="477"/>
      <c r="I19" s="477">
        <v>44286</v>
      </c>
    </row>
    <row r="20" spans="1:9" ht="31" x14ac:dyDescent="0.35">
      <c r="A20" s="424"/>
      <c r="B20" s="424" t="s">
        <v>1935</v>
      </c>
      <c r="C20" s="424" t="s">
        <v>944</v>
      </c>
      <c r="D20" s="475">
        <v>180000</v>
      </c>
      <c r="E20" s="476" t="s">
        <v>1308</v>
      </c>
      <c r="F20" s="476" t="s">
        <v>1362</v>
      </c>
      <c r="G20" s="476"/>
      <c r="H20" s="477"/>
      <c r="I20" s="477">
        <v>44286</v>
      </c>
    </row>
    <row r="21" spans="1:9" ht="15.5" x14ac:dyDescent="0.35">
      <c r="A21" s="424"/>
      <c r="B21" s="424" t="s">
        <v>1936</v>
      </c>
      <c r="C21" s="424" t="s">
        <v>943</v>
      </c>
      <c r="D21" s="475">
        <v>200000</v>
      </c>
      <c r="E21" s="476" t="s">
        <v>1308</v>
      </c>
      <c r="F21" s="476" t="s">
        <v>1362</v>
      </c>
      <c r="G21" s="476"/>
      <c r="H21" s="477"/>
      <c r="I21" s="477">
        <v>44286</v>
      </c>
    </row>
    <row r="22" spans="1:9" x14ac:dyDescent="0.35">
      <c r="A22" s="6"/>
      <c r="B22" s="6"/>
      <c r="C22" s="6"/>
      <c r="D22" s="20"/>
      <c r="E22" s="6"/>
      <c r="F22" s="6"/>
      <c r="G22" s="6"/>
      <c r="H22" s="6"/>
      <c r="I22" s="6"/>
    </row>
    <row r="23" spans="1:9" x14ac:dyDescent="0.35">
      <c r="D23" s="9"/>
    </row>
    <row r="24" spans="1:9" x14ac:dyDescent="0.35">
      <c r="D24" s="9"/>
    </row>
    <row r="25" spans="1:9" x14ac:dyDescent="0.35">
      <c r="D25" s="9"/>
    </row>
    <row r="26" spans="1:9" x14ac:dyDescent="0.35">
      <c r="D26" s="9"/>
    </row>
    <row r="27" spans="1:9" x14ac:dyDescent="0.35">
      <c r="D27" s="9"/>
    </row>
    <row r="28" spans="1:9" x14ac:dyDescent="0.35">
      <c r="D28" s="9"/>
    </row>
    <row r="29" spans="1:9" x14ac:dyDescent="0.35">
      <c r="D29" s="9"/>
    </row>
  </sheetData>
  <sheetProtection algorithmName="SHA-512" hashValue="Zz+3NqlFOEBvmBbaioChCRepYb47dfv/m075ucal8bHbp6tvaV5sSEGI+TPAXnSPmB5GbTQH8tdrGHCLxuvZdg==" saltValue="RPzhwzZ1AEZAiAkuw6Mgzg==" spinCount="100000" sheet="1" objects="1" scenarios="1"/>
  <mergeCells count="1">
    <mergeCell ref="A1:I1"/>
  </mergeCell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71" zoomScaleNormal="90" workbookViewId="0">
      <selection activeCell="A6" sqref="A6"/>
    </sheetView>
  </sheetViews>
  <sheetFormatPr defaultRowHeight="14.5" x14ac:dyDescent="0.35"/>
  <cols>
    <col min="1" max="1" width="29.26953125" customWidth="1"/>
    <col min="2" max="2" width="48" customWidth="1"/>
    <col min="3" max="3" width="44.90625" customWidth="1"/>
    <col min="4" max="4" width="16.7265625" customWidth="1"/>
    <col min="5" max="5" width="10.81640625" bestFit="1" customWidth="1"/>
    <col min="6" max="6" width="22.81640625" bestFit="1" customWidth="1"/>
    <col min="7" max="7" width="16.453125" bestFit="1" customWidth="1"/>
    <col min="8" max="8" width="15.54296875" bestFit="1" customWidth="1"/>
    <col min="9" max="9" width="15.1796875" bestFit="1" customWidth="1"/>
  </cols>
  <sheetData>
    <row r="1" spans="1:9" ht="18" customHeight="1" x14ac:dyDescent="0.35">
      <c r="A1" s="574" t="s">
        <v>2177</v>
      </c>
      <c r="B1" s="575"/>
      <c r="C1" s="575"/>
      <c r="D1" s="575"/>
      <c r="E1" s="575"/>
      <c r="F1" s="575"/>
      <c r="G1" s="575"/>
      <c r="H1" s="575"/>
      <c r="I1" s="577"/>
    </row>
    <row r="2" spans="1:9" ht="62" x14ac:dyDescent="0.35">
      <c r="A2" s="32" t="s">
        <v>1404</v>
      </c>
      <c r="B2" s="50" t="s">
        <v>1127</v>
      </c>
      <c r="C2" s="32" t="s">
        <v>0</v>
      </c>
      <c r="D2" s="39" t="s">
        <v>1191</v>
      </c>
      <c r="E2" s="32" t="s">
        <v>1149</v>
      </c>
      <c r="F2" s="32" t="s">
        <v>1225</v>
      </c>
      <c r="G2" s="32" t="s">
        <v>1151</v>
      </c>
      <c r="H2" s="32" t="s">
        <v>1152</v>
      </c>
      <c r="I2" s="32" t="s">
        <v>1153</v>
      </c>
    </row>
    <row r="3" spans="1:9" ht="31" x14ac:dyDescent="0.35">
      <c r="A3" s="454" t="s">
        <v>1363</v>
      </c>
      <c r="B3" s="421" t="s">
        <v>1373</v>
      </c>
      <c r="C3" s="420" t="s">
        <v>152</v>
      </c>
      <c r="D3" s="422">
        <v>355000</v>
      </c>
      <c r="E3" s="420"/>
      <c r="F3" s="420"/>
      <c r="G3" s="420"/>
      <c r="H3" s="420"/>
      <c r="I3" s="420"/>
    </row>
    <row r="4" spans="1:9" ht="62" x14ac:dyDescent="0.35">
      <c r="A4" s="455" t="s">
        <v>383</v>
      </c>
      <c r="B4" s="421" t="s">
        <v>1374</v>
      </c>
      <c r="C4" s="420" t="s">
        <v>153</v>
      </c>
      <c r="D4" s="422">
        <v>438500</v>
      </c>
      <c r="E4" s="420"/>
      <c r="F4" s="420"/>
      <c r="G4" s="420"/>
      <c r="H4" s="420"/>
      <c r="I4" s="420"/>
    </row>
    <row r="5" spans="1:9" ht="15.65" customHeight="1" x14ac:dyDescent="0.35">
      <c r="A5" s="456"/>
      <c r="B5" s="421" t="s">
        <v>1375</v>
      </c>
      <c r="C5" s="420" t="s">
        <v>154</v>
      </c>
      <c r="D5" s="422"/>
      <c r="E5" s="420"/>
      <c r="F5" s="420"/>
      <c r="G5" s="420"/>
      <c r="H5" s="420"/>
      <c r="I5" s="420"/>
    </row>
    <row r="6" spans="1:9" ht="31" x14ac:dyDescent="0.35">
      <c r="A6" s="456"/>
      <c r="B6" s="421" t="s">
        <v>1376</v>
      </c>
      <c r="C6" s="420" t="s">
        <v>155</v>
      </c>
      <c r="D6" s="422"/>
      <c r="E6" s="420"/>
      <c r="F6" s="420"/>
      <c r="G6" s="420"/>
      <c r="H6" s="420"/>
      <c r="I6" s="420"/>
    </row>
    <row r="7" spans="1:9" ht="46.5" x14ac:dyDescent="0.35">
      <c r="A7" s="456"/>
      <c r="B7" s="421" t="s">
        <v>1377</v>
      </c>
      <c r="C7" s="420" t="s">
        <v>156</v>
      </c>
      <c r="D7" s="422"/>
      <c r="E7" s="420"/>
      <c r="F7" s="420"/>
      <c r="G7" s="420"/>
      <c r="H7" s="420"/>
      <c r="I7" s="420"/>
    </row>
    <row r="8" spans="1:9" ht="15.5" x14ac:dyDescent="0.35">
      <c r="A8" s="456"/>
      <c r="B8" s="421" t="s">
        <v>1378</v>
      </c>
      <c r="C8" s="420" t="s">
        <v>157</v>
      </c>
      <c r="D8" s="422"/>
      <c r="E8" s="420"/>
      <c r="F8" s="420"/>
      <c r="G8" s="420"/>
      <c r="H8" s="420"/>
      <c r="I8" s="420"/>
    </row>
    <row r="9" spans="1:9" ht="31" x14ac:dyDescent="0.35">
      <c r="A9" s="456"/>
      <c r="B9" s="421" t="s">
        <v>1379</v>
      </c>
      <c r="C9" s="420" t="s">
        <v>158</v>
      </c>
      <c r="D9" s="422"/>
      <c r="E9" s="420"/>
      <c r="F9" s="420"/>
      <c r="G9" s="420"/>
      <c r="H9" s="420"/>
      <c r="I9" s="420"/>
    </row>
    <row r="10" spans="1:9" ht="62" customHeight="1" x14ac:dyDescent="0.35">
      <c r="A10" s="456"/>
      <c r="B10" s="421" t="s">
        <v>1380</v>
      </c>
      <c r="C10" s="420" t="s">
        <v>159</v>
      </c>
      <c r="D10" s="422"/>
      <c r="E10" s="420"/>
      <c r="F10" s="420"/>
      <c r="G10" s="420"/>
      <c r="H10" s="420"/>
      <c r="I10" s="420"/>
    </row>
    <row r="11" spans="1:9" ht="31" x14ac:dyDescent="0.35">
      <c r="A11" s="456"/>
      <c r="B11" s="421" t="s">
        <v>1381</v>
      </c>
      <c r="C11" s="420" t="s">
        <v>160</v>
      </c>
      <c r="D11" s="422"/>
      <c r="E11" s="420"/>
      <c r="F11" s="420"/>
      <c r="G11" s="420"/>
      <c r="H11" s="420"/>
      <c r="I11" s="420"/>
    </row>
    <row r="12" spans="1:9" ht="31" x14ac:dyDescent="0.35">
      <c r="A12" s="456"/>
      <c r="B12" s="421" t="s">
        <v>1382</v>
      </c>
      <c r="C12" s="420" t="s">
        <v>161</v>
      </c>
      <c r="D12" s="422"/>
      <c r="E12" s="420"/>
      <c r="F12" s="420"/>
      <c r="G12" s="420"/>
      <c r="H12" s="420"/>
      <c r="I12" s="420"/>
    </row>
    <row r="13" spans="1:9" ht="31" x14ac:dyDescent="0.35">
      <c r="A13" s="456"/>
      <c r="B13" s="421" t="s">
        <v>1383</v>
      </c>
      <c r="C13" s="420" t="s">
        <v>162</v>
      </c>
      <c r="D13" s="422"/>
      <c r="E13" s="420"/>
      <c r="F13" s="420"/>
      <c r="G13" s="420"/>
      <c r="H13" s="420"/>
      <c r="I13" s="420"/>
    </row>
    <row r="14" spans="1:9" ht="31" x14ac:dyDescent="0.35">
      <c r="A14" s="456"/>
      <c r="B14" s="421" t="s">
        <v>1384</v>
      </c>
      <c r="C14" s="420" t="s">
        <v>163</v>
      </c>
      <c r="D14" s="422"/>
      <c r="E14" s="420"/>
      <c r="F14" s="420"/>
      <c r="G14" s="420"/>
      <c r="H14" s="420"/>
      <c r="I14" s="420"/>
    </row>
    <row r="15" spans="1:9" ht="15.5" x14ac:dyDescent="0.35">
      <c r="A15" s="443"/>
      <c r="B15" s="443"/>
      <c r="C15" s="443"/>
      <c r="D15" s="472"/>
      <c r="E15" s="443"/>
      <c r="F15" s="443"/>
      <c r="G15" s="443"/>
      <c r="H15" s="443"/>
      <c r="I15" s="443"/>
    </row>
    <row r="16" spans="1:9" ht="15.5" x14ac:dyDescent="0.35">
      <c r="A16" s="443"/>
      <c r="B16" s="443"/>
      <c r="C16" s="443"/>
      <c r="D16" s="472"/>
      <c r="E16" s="443"/>
      <c r="F16" s="443"/>
      <c r="G16" s="443"/>
      <c r="H16" s="443"/>
      <c r="I16" s="443"/>
    </row>
    <row r="17" spans="1:9" ht="15.5" x14ac:dyDescent="0.35">
      <c r="A17" s="443"/>
      <c r="B17" s="443"/>
      <c r="C17" s="443"/>
      <c r="D17" s="472"/>
      <c r="E17" s="443"/>
      <c r="F17" s="443"/>
      <c r="G17" s="443"/>
      <c r="H17" s="443"/>
      <c r="I17" s="443"/>
    </row>
    <row r="18" spans="1:9" ht="15.5" x14ac:dyDescent="0.35">
      <c r="A18" s="443"/>
      <c r="B18" s="443"/>
      <c r="C18" s="443"/>
      <c r="D18" s="472"/>
      <c r="E18" s="443"/>
      <c r="F18" s="443"/>
      <c r="G18" s="443"/>
      <c r="H18" s="443"/>
      <c r="I18" s="443"/>
    </row>
    <row r="19" spans="1:9" ht="15.5" x14ac:dyDescent="0.35">
      <c r="A19" s="443"/>
      <c r="B19" s="443"/>
      <c r="C19" s="443"/>
      <c r="D19" s="472"/>
      <c r="E19" s="443"/>
      <c r="F19" s="443"/>
      <c r="G19" s="443"/>
      <c r="H19" s="443"/>
      <c r="I19" s="443"/>
    </row>
    <row r="20" spans="1:9" ht="15.5" x14ac:dyDescent="0.35">
      <c r="A20" s="443"/>
      <c r="B20" s="443"/>
      <c r="C20" s="443"/>
      <c r="D20" s="473"/>
      <c r="E20" s="443"/>
      <c r="F20" s="443"/>
      <c r="G20" s="443"/>
      <c r="H20" s="443"/>
      <c r="I20" s="443"/>
    </row>
    <row r="21" spans="1:9" ht="15.5" x14ac:dyDescent="0.35">
      <c r="A21" s="443"/>
      <c r="B21" s="443"/>
      <c r="C21" s="443"/>
      <c r="D21" s="473"/>
      <c r="E21" s="443"/>
      <c r="F21" s="443"/>
      <c r="G21" s="443"/>
      <c r="H21" s="443"/>
      <c r="I21" s="443"/>
    </row>
    <row r="22" spans="1:9" ht="15.5" x14ac:dyDescent="0.35">
      <c r="A22" s="443"/>
      <c r="B22" s="443"/>
      <c r="C22" s="443"/>
      <c r="D22" s="473"/>
      <c r="E22" s="443"/>
      <c r="F22" s="443"/>
      <c r="G22" s="443"/>
      <c r="H22" s="443"/>
      <c r="I22" s="443"/>
    </row>
    <row r="23" spans="1:9" ht="15.5" x14ac:dyDescent="0.35">
      <c r="A23" s="443"/>
      <c r="B23" s="443"/>
      <c r="C23" s="443"/>
      <c r="D23" s="443"/>
      <c r="E23" s="443"/>
      <c r="F23" s="443"/>
      <c r="G23" s="443"/>
      <c r="H23" s="443"/>
      <c r="I23" s="443"/>
    </row>
  </sheetData>
  <sheetProtection algorithmName="SHA-512" hashValue="kAlGii5ez4R2mAvyYJu9c1PWQeahMCY9Rzj/dVsWL+40r+ag1mtayem20WwIa7iep2EHqL4G0sorsMsx6Dgy0A==" saltValue="cCAImp3m8zLTtYsr1Kywog==" spinCount="100000" sheet="1" objects="1" scenarios="1"/>
  <mergeCells count="1">
    <mergeCell ref="A1:I1"/>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zoomScale="70" zoomScaleNormal="70" workbookViewId="0">
      <selection activeCell="A26" sqref="A26"/>
    </sheetView>
  </sheetViews>
  <sheetFormatPr defaultRowHeight="14.5" x14ac:dyDescent="0.35"/>
  <cols>
    <col min="1" max="1" width="36.36328125" customWidth="1"/>
    <col min="2" max="2" width="36" bestFit="1" customWidth="1"/>
    <col min="3" max="4" width="12.54296875" bestFit="1" customWidth="1"/>
    <col min="5" max="5" width="16.90625" customWidth="1"/>
  </cols>
  <sheetData>
    <row r="1" spans="1:5" ht="18" customHeight="1" x14ac:dyDescent="0.35">
      <c r="A1" s="573" t="s">
        <v>1937</v>
      </c>
      <c r="B1" s="573"/>
      <c r="C1" s="573"/>
      <c r="D1" s="573"/>
      <c r="E1" s="573"/>
    </row>
    <row r="2" spans="1:5" ht="15.5" x14ac:dyDescent="0.35">
      <c r="A2" s="578" t="s">
        <v>1385</v>
      </c>
      <c r="B2" s="578"/>
      <c r="C2" s="578"/>
      <c r="D2" s="578"/>
      <c r="E2" s="579"/>
    </row>
    <row r="3" spans="1:5" ht="31" x14ac:dyDescent="0.35">
      <c r="A3" s="457" t="s">
        <v>2176</v>
      </c>
      <c r="B3" s="85" t="s">
        <v>365</v>
      </c>
      <c r="C3" s="458" t="s">
        <v>366</v>
      </c>
      <c r="D3" s="458" t="s">
        <v>367</v>
      </c>
      <c r="E3" s="458" t="s">
        <v>1050</v>
      </c>
    </row>
    <row r="4" spans="1:5" ht="15.5" x14ac:dyDescent="0.35">
      <c r="A4" s="431" t="s">
        <v>1386</v>
      </c>
      <c r="B4" s="424" t="s">
        <v>364</v>
      </c>
      <c r="C4" s="459">
        <v>1100</v>
      </c>
      <c r="D4" s="459">
        <v>1100</v>
      </c>
      <c r="E4" s="459">
        <v>1100</v>
      </c>
    </row>
    <row r="5" spans="1:5" ht="31" x14ac:dyDescent="0.35">
      <c r="A5" s="431" t="s">
        <v>1387</v>
      </c>
      <c r="B5" s="424" t="s">
        <v>368</v>
      </c>
      <c r="C5" s="459"/>
      <c r="D5" s="459"/>
      <c r="E5" s="459">
        <v>100</v>
      </c>
    </row>
    <row r="6" spans="1:5" ht="15.5" x14ac:dyDescent="0.35">
      <c r="A6" s="431" t="s">
        <v>1388</v>
      </c>
      <c r="B6" s="424" t="s">
        <v>369</v>
      </c>
      <c r="C6" s="459">
        <v>150</v>
      </c>
      <c r="D6" s="459">
        <v>150</v>
      </c>
      <c r="E6" s="459">
        <v>150</v>
      </c>
    </row>
    <row r="7" spans="1:5" ht="31" x14ac:dyDescent="0.35">
      <c r="A7" s="460" t="s">
        <v>1393</v>
      </c>
      <c r="B7" s="424" t="s">
        <v>1121</v>
      </c>
      <c r="C7" s="459">
        <v>500</v>
      </c>
      <c r="D7" s="459">
        <v>500</v>
      </c>
      <c r="E7" s="459">
        <v>500</v>
      </c>
    </row>
    <row r="8" spans="1:5" ht="15.5" x14ac:dyDescent="0.35">
      <c r="A8" s="461" t="s">
        <v>1402</v>
      </c>
      <c r="B8" s="424" t="s">
        <v>371</v>
      </c>
      <c r="C8" s="459">
        <v>150</v>
      </c>
      <c r="D8" s="459">
        <v>150</v>
      </c>
      <c r="E8" s="459">
        <v>150</v>
      </c>
    </row>
    <row r="9" spans="1:5" ht="15.5" x14ac:dyDescent="0.35">
      <c r="A9" s="462" t="s">
        <v>1389</v>
      </c>
      <c r="B9" s="424" t="s">
        <v>372</v>
      </c>
      <c r="C9" s="459">
        <v>100</v>
      </c>
      <c r="D9" s="459">
        <v>100</v>
      </c>
      <c r="E9" s="459">
        <v>100</v>
      </c>
    </row>
    <row r="10" spans="1:5" ht="15.5" x14ac:dyDescent="0.35">
      <c r="A10" s="462" t="s">
        <v>1390</v>
      </c>
      <c r="B10" s="424" t="s">
        <v>373</v>
      </c>
      <c r="C10" s="459">
        <v>2275</v>
      </c>
      <c r="D10" s="459">
        <v>2275</v>
      </c>
      <c r="E10" s="459">
        <v>2275</v>
      </c>
    </row>
    <row r="11" spans="1:5" ht="15.5" x14ac:dyDescent="0.35">
      <c r="A11" s="462" t="s">
        <v>1391</v>
      </c>
      <c r="B11" s="424" t="s">
        <v>374</v>
      </c>
      <c r="C11" s="459">
        <v>140</v>
      </c>
      <c r="D11" s="459">
        <v>150</v>
      </c>
      <c r="E11" s="459">
        <v>100</v>
      </c>
    </row>
    <row r="12" spans="1:5" ht="31" x14ac:dyDescent="0.35">
      <c r="A12" s="424" t="s">
        <v>1392</v>
      </c>
      <c r="B12" s="424" t="s">
        <v>375</v>
      </c>
      <c r="C12" s="459">
        <v>450</v>
      </c>
      <c r="D12" s="459">
        <v>250</v>
      </c>
      <c r="E12" s="459"/>
    </row>
    <row r="13" spans="1:5" ht="15.5" x14ac:dyDescent="0.35">
      <c r="A13" s="463" t="s">
        <v>1394</v>
      </c>
      <c r="B13" s="424" t="s">
        <v>376</v>
      </c>
      <c r="C13" s="459">
        <v>150</v>
      </c>
      <c r="D13" s="459">
        <v>150</v>
      </c>
      <c r="E13" s="459">
        <v>150</v>
      </c>
    </row>
    <row r="14" spans="1:5" ht="15.5" x14ac:dyDescent="0.35">
      <c r="A14" s="463" t="s">
        <v>1395</v>
      </c>
      <c r="B14" s="424" t="s">
        <v>377</v>
      </c>
      <c r="C14" s="459">
        <v>850</v>
      </c>
      <c r="D14" s="459">
        <v>850</v>
      </c>
      <c r="E14" s="459">
        <v>850</v>
      </c>
    </row>
    <row r="15" spans="1:5" ht="15.5" x14ac:dyDescent="0.35">
      <c r="A15" s="463" t="s">
        <v>1396</v>
      </c>
      <c r="B15" s="424" t="s">
        <v>27</v>
      </c>
      <c r="C15" s="459">
        <v>150</v>
      </c>
      <c r="D15" s="459">
        <v>150</v>
      </c>
      <c r="E15" s="459">
        <v>150</v>
      </c>
    </row>
    <row r="16" spans="1:5" ht="15.5" x14ac:dyDescent="0.35">
      <c r="A16" s="463" t="s">
        <v>1397</v>
      </c>
      <c r="B16" s="424" t="s">
        <v>378</v>
      </c>
      <c r="C16" s="459">
        <v>3000</v>
      </c>
      <c r="D16" s="459">
        <v>3000</v>
      </c>
      <c r="E16" s="459">
        <v>3000</v>
      </c>
    </row>
    <row r="17" spans="1:5" ht="31" x14ac:dyDescent="0.35">
      <c r="A17" s="463" t="s">
        <v>1398</v>
      </c>
      <c r="B17" s="424" t="s">
        <v>379</v>
      </c>
      <c r="C17" s="459">
        <v>100</v>
      </c>
      <c r="D17" s="459">
        <v>150</v>
      </c>
      <c r="E17" s="459"/>
    </row>
    <row r="18" spans="1:5" ht="15.5" x14ac:dyDescent="0.35">
      <c r="A18" s="463" t="s">
        <v>1399</v>
      </c>
      <c r="B18" s="424" t="s">
        <v>380</v>
      </c>
      <c r="C18" s="459">
        <v>100</v>
      </c>
      <c r="D18" s="459">
        <v>150</v>
      </c>
      <c r="E18" s="459"/>
    </row>
    <row r="19" spans="1:5" ht="15.5" x14ac:dyDescent="0.35">
      <c r="A19" s="463" t="s">
        <v>1400</v>
      </c>
      <c r="B19" s="424" t="s">
        <v>381</v>
      </c>
      <c r="C19" s="459">
        <v>449</v>
      </c>
      <c r="D19" s="459">
        <v>539</v>
      </c>
      <c r="E19" s="459">
        <v>1039</v>
      </c>
    </row>
    <row r="20" spans="1:5" ht="15.5" x14ac:dyDescent="0.35">
      <c r="A20" s="464"/>
      <c r="B20" s="424"/>
      <c r="C20" s="459"/>
      <c r="D20" s="459"/>
      <c r="E20" s="459"/>
    </row>
    <row r="21" spans="1:5" ht="31" x14ac:dyDescent="0.35">
      <c r="A21" s="461" t="s">
        <v>1401</v>
      </c>
      <c r="B21" s="424" t="s">
        <v>370</v>
      </c>
      <c r="C21" s="459">
        <v>1625</v>
      </c>
      <c r="D21" s="459">
        <v>1625</v>
      </c>
      <c r="E21" s="459">
        <v>1625</v>
      </c>
    </row>
    <row r="22" spans="1:5" ht="15.5" x14ac:dyDescent="0.35">
      <c r="A22" s="465"/>
      <c r="B22" s="424"/>
      <c r="C22" s="459"/>
      <c r="D22" s="459"/>
      <c r="E22" s="459"/>
    </row>
    <row r="23" spans="1:5" ht="31" x14ac:dyDescent="0.35">
      <c r="A23" s="85" t="s">
        <v>1938</v>
      </c>
      <c r="B23" s="85" t="s">
        <v>938</v>
      </c>
      <c r="C23" s="459"/>
      <c r="D23" s="459"/>
      <c r="E23" s="459"/>
    </row>
    <row r="24" spans="1:5" ht="15.5" x14ac:dyDescent="0.35">
      <c r="A24" s="424" t="s">
        <v>1939</v>
      </c>
      <c r="B24" s="424" t="s">
        <v>937</v>
      </c>
      <c r="C24" s="459"/>
      <c r="D24" s="459"/>
      <c r="E24" s="459">
        <v>2500</v>
      </c>
    </row>
    <row r="25" spans="1:5" ht="15.5" x14ac:dyDescent="0.35">
      <c r="A25" s="424" t="s">
        <v>1940</v>
      </c>
      <c r="B25" s="424" t="s">
        <v>936</v>
      </c>
      <c r="C25" s="459"/>
      <c r="D25" s="459">
        <v>250</v>
      </c>
      <c r="E25" s="459"/>
    </row>
    <row r="26" spans="1:5" ht="31" x14ac:dyDescent="0.35">
      <c r="A26" s="424" t="s">
        <v>1941</v>
      </c>
      <c r="B26" s="424" t="s">
        <v>445</v>
      </c>
      <c r="C26" s="459">
        <v>250</v>
      </c>
      <c r="D26" s="459">
        <v>1000</v>
      </c>
      <c r="E26" s="459">
        <v>6250</v>
      </c>
    </row>
    <row r="27" spans="1:5" ht="15.5" x14ac:dyDescent="0.35">
      <c r="A27" s="424" t="s">
        <v>935</v>
      </c>
      <c r="B27" s="424" t="s">
        <v>935</v>
      </c>
      <c r="C27" s="459">
        <v>2000</v>
      </c>
      <c r="D27" s="459">
        <v>2500</v>
      </c>
      <c r="E27" s="459"/>
    </row>
    <row r="28" spans="1:5" ht="15.5" x14ac:dyDescent="0.35">
      <c r="A28" s="424" t="s">
        <v>1942</v>
      </c>
      <c r="B28" s="424" t="s">
        <v>934</v>
      </c>
      <c r="C28" s="459"/>
      <c r="D28" s="459"/>
      <c r="E28" s="459">
        <v>2500</v>
      </c>
    </row>
    <row r="29" spans="1:5" ht="15.5" x14ac:dyDescent="0.35">
      <c r="A29" s="424" t="s">
        <v>1943</v>
      </c>
      <c r="B29" s="424" t="s">
        <v>933</v>
      </c>
      <c r="C29" s="459"/>
      <c r="D29" s="459">
        <v>2250</v>
      </c>
      <c r="E29" s="459">
        <v>2250</v>
      </c>
    </row>
    <row r="30" spans="1:5" ht="15.5" x14ac:dyDescent="0.35">
      <c r="A30" s="424" t="s">
        <v>1944</v>
      </c>
      <c r="B30" s="424" t="s">
        <v>932</v>
      </c>
      <c r="C30" s="459"/>
      <c r="D30" s="459"/>
      <c r="E30" s="459">
        <v>700</v>
      </c>
    </row>
    <row r="31" spans="1:5" ht="15.5" x14ac:dyDescent="0.35">
      <c r="A31" s="424" t="s">
        <v>1945</v>
      </c>
      <c r="B31" s="424" t="s">
        <v>931</v>
      </c>
      <c r="C31" s="459"/>
      <c r="D31" s="459"/>
      <c r="E31" s="459">
        <v>2000</v>
      </c>
    </row>
    <row r="32" spans="1:5" ht="15.5" x14ac:dyDescent="0.35">
      <c r="A32" s="424" t="s">
        <v>1946</v>
      </c>
      <c r="B32" s="424" t="s">
        <v>930</v>
      </c>
      <c r="C32" s="459"/>
      <c r="D32" s="424"/>
      <c r="E32" s="459">
        <v>500</v>
      </c>
    </row>
    <row r="33" spans="1:5" ht="15.5" x14ac:dyDescent="0.35">
      <c r="A33" s="424" t="s">
        <v>1947</v>
      </c>
      <c r="B33" s="424" t="s">
        <v>929</v>
      </c>
      <c r="C33" s="459"/>
      <c r="D33" s="459">
        <v>1250</v>
      </c>
      <c r="E33" s="459"/>
    </row>
    <row r="34" spans="1:5" ht="15.5" x14ac:dyDescent="0.35">
      <c r="A34" s="424" t="s">
        <v>1948</v>
      </c>
      <c r="B34" s="424" t="s">
        <v>928</v>
      </c>
      <c r="C34" s="459"/>
      <c r="D34" s="459">
        <v>100</v>
      </c>
      <c r="E34" s="459"/>
    </row>
    <row r="35" spans="1:5" ht="15.5" x14ac:dyDescent="0.35">
      <c r="A35" s="424" t="s">
        <v>1949</v>
      </c>
      <c r="B35" s="424" t="s">
        <v>927</v>
      </c>
      <c r="C35" s="459"/>
      <c r="D35" s="459">
        <v>250</v>
      </c>
      <c r="E35" s="459"/>
    </row>
    <row r="36" spans="1:5" ht="15.5" x14ac:dyDescent="0.35">
      <c r="A36" s="424" t="s">
        <v>1950</v>
      </c>
      <c r="B36" s="424" t="s">
        <v>926</v>
      </c>
      <c r="C36" s="459">
        <v>150</v>
      </c>
      <c r="D36" s="459">
        <v>150</v>
      </c>
      <c r="E36" s="459">
        <v>150</v>
      </c>
    </row>
    <row r="37" spans="1:5" ht="31" x14ac:dyDescent="0.35">
      <c r="A37" s="424" t="s">
        <v>1951</v>
      </c>
      <c r="B37" s="424" t="s">
        <v>925</v>
      </c>
      <c r="C37" s="459">
        <v>300</v>
      </c>
      <c r="D37" s="459">
        <v>300</v>
      </c>
      <c r="E37" s="459">
        <v>300</v>
      </c>
    </row>
    <row r="38" spans="1:5" ht="15.5" x14ac:dyDescent="0.35">
      <c r="A38" s="424" t="s">
        <v>1952</v>
      </c>
      <c r="B38" s="424" t="s">
        <v>924</v>
      </c>
      <c r="C38" s="459">
        <v>1000</v>
      </c>
      <c r="D38" s="459">
        <v>1000</v>
      </c>
      <c r="E38" s="459">
        <v>1000</v>
      </c>
    </row>
    <row r="39" spans="1:5" ht="31" x14ac:dyDescent="0.35">
      <c r="A39" s="424" t="s">
        <v>1953</v>
      </c>
      <c r="B39" s="424" t="s">
        <v>923</v>
      </c>
      <c r="C39" s="459">
        <v>200</v>
      </c>
      <c r="D39" s="459">
        <v>200</v>
      </c>
      <c r="E39" s="459">
        <v>200</v>
      </c>
    </row>
    <row r="40" spans="1:5" ht="15.5" x14ac:dyDescent="0.35">
      <c r="A40" s="424" t="s">
        <v>1954</v>
      </c>
      <c r="B40" s="424" t="s">
        <v>922</v>
      </c>
      <c r="C40" s="459">
        <v>300</v>
      </c>
      <c r="D40" s="459">
        <v>300</v>
      </c>
      <c r="E40" s="459">
        <v>300</v>
      </c>
    </row>
    <row r="41" spans="1:5" ht="15.5" x14ac:dyDescent="0.35">
      <c r="A41" s="424" t="s">
        <v>1955</v>
      </c>
      <c r="B41" s="424" t="s">
        <v>921</v>
      </c>
      <c r="C41" s="459">
        <v>50</v>
      </c>
      <c r="D41" s="459">
        <v>50</v>
      </c>
      <c r="E41" s="459">
        <v>50</v>
      </c>
    </row>
    <row r="42" spans="1:5" ht="15.5" x14ac:dyDescent="0.35">
      <c r="A42" s="424" t="s">
        <v>1956</v>
      </c>
      <c r="B42" s="424" t="s">
        <v>920</v>
      </c>
      <c r="C42" s="459">
        <v>75</v>
      </c>
      <c r="D42" s="459">
        <v>75</v>
      </c>
      <c r="E42" s="459">
        <v>75</v>
      </c>
    </row>
    <row r="43" spans="1:5" ht="15.5" x14ac:dyDescent="0.35">
      <c r="A43" s="462"/>
      <c r="B43" s="462"/>
      <c r="C43" s="466"/>
      <c r="D43" s="466"/>
      <c r="E43" s="466"/>
    </row>
    <row r="44" spans="1:5" ht="15.5" x14ac:dyDescent="0.35">
      <c r="A44" s="467" t="s">
        <v>1957</v>
      </c>
      <c r="B44" s="467" t="s">
        <v>919</v>
      </c>
      <c r="C44" s="466"/>
      <c r="D44" s="462"/>
      <c r="E44" s="462"/>
    </row>
    <row r="45" spans="1:5" ht="15.5" x14ac:dyDescent="0.35">
      <c r="A45" s="468" t="s">
        <v>1958</v>
      </c>
      <c r="B45" s="462" t="s">
        <v>918</v>
      </c>
      <c r="C45" s="466"/>
      <c r="D45" s="466">
        <v>3000</v>
      </c>
      <c r="E45" s="466">
        <v>1000</v>
      </c>
    </row>
    <row r="46" spans="1:5" ht="15.5" x14ac:dyDescent="0.35">
      <c r="A46" s="462"/>
      <c r="B46" s="462"/>
      <c r="C46" s="466"/>
      <c r="D46" s="466"/>
      <c r="E46" s="466"/>
    </row>
    <row r="47" spans="1:5" ht="15.5" x14ac:dyDescent="0.35">
      <c r="A47" s="467" t="s">
        <v>1959</v>
      </c>
      <c r="B47" s="467" t="s">
        <v>917</v>
      </c>
      <c r="C47" s="466"/>
      <c r="D47" s="466"/>
      <c r="E47" s="466"/>
    </row>
    <row r="48" spans="1:5" ht="15.5" x14ac:dyDescent="0.35">
      <c r="A48" s="462" t="s">
        <v>1960</v>
      </c>
      <c r="B48" s="462" t="s">
        <v>916</v>
      </c>
      <c r="C48" s="466"/>
      <c r="D48" s="466">
        <v>1500</v>
      </c>
      <c r="E48" s="466">
        <v>1500</v>
      </c>
    </row>
    <row r="49" spans="1:5" ht="15.5" x14ac:dyDescent="0.35">
      <c r="A49" s="462" t="s">
        <v>1961</v>
      </c>
      <c r="B49" s="462" t="s">
        <v>915</v>
      </c>
      <c r="C49" s="466"/>
      <c r="D49" s="466">
        <v>1750</v>
      </c>
      <c r="E49" s="466">
        <v>1750</v>
      </c>
    </row>
    <row r="50" spans="1:5" ht="15.5" x14ac:dyDescent="0.35">
      <c r="A50" s="462" t="s">
        <v>1962</v>
      </c>
      <c r="B50" s="462" t="s">
        <v>914</v>
      </c>
      <c r="C50" s="466"/>
      <c r="D50" s="466">
        <v>750</v>
      </c>
      <c r="E50" s="466">
        <v>750</v>
      </c>
    </row>
    <row r="51" spans="1:5" ht="15.5" x14ac:dyDescent="0.35">
      <c r="A51" s="462" t="s">
        <v>1963</v>
      </c>
      <c r="B51" s="462" t="s">
        <v>913</v>
      </c>
      <c r="C51" s="466">
        <v>500</v>
      </c>
      <c r="D51" s="466"/>
      <c r="E51" s="466"/>
    </row>
    <row r="52" spans="1:5" ht="15.5" x14ac:dyDescent="0.35">
      <c r="A52" s="462"/>
      <c r="B52" s="462"/>
      <c r="C52" s="466"/>
      <c r="D52" s="466"/>
      <c r="E52" s="466"/>
    </row>
    <row r="53" spans="1:5" ht="15.5" x14ac:dyDescent="0.35">
      <c r="A53" s="467" t="s">
        <v>1964</v>
      </c>
      <c r="B53" s="467" t="s">
        <v>912</v>
      </c>
      <c r="C53" s="466"/>
      <c r="D53" s="466"/>
      <c r="E53" s="466"/>
    </row>
    <row r="54" spans="1:5" ht="15.5" x14ac:dyDescent="0.35">
      <c r="A54" s="462" t="s">
        <v>1965</v>
      </c>
      <c r="B54" s="462" t="s">
        <v>911</v>
      </c>
      <c r="C54" s="466">
        <v>750</v>
      </c>
      <c r="D54" s="466"/>
      <c r="E54" s="466"/>
    </row>
    <row r="55" spans="1:5" ht="15.5" x14ac:dyDescent="0.35">
      <c r="A55" s="462" t="s">
        <v>1966</v>
      </c>
      <c r="B55" s="462" t="s">
        <v>910</v>
      </c>
      <c r="C55" s="466">
        <v>250</v>
      </c>
      <c r="D55" s="466">
        <v>250</v>
      </c>
      <c r="E55" s="466">
        <v>250</v>
      </c>
    </row>
    <row r="56" spans="1:5" ht="15.5" x14ac:dyDescent="0.35">
      <c r="A56" s="462"/>
      <c r="B56" s="462"/>
      <c r="C56" s="466"/>
      <c r="D56" s="466"/>
      <c r="E56" s="466"/>
    </row>
    <row r="57" spans="1:5" ht="15.5" x14ac:dyDescent="0.35">
      <c r="A57" s="467" t="s">
        <v>1967</v>
      </c>
      <c r="B57" s="467" t="s">
        <v>382</v>
      </c>
      <c r="C57" s="469">
        <f>SUM(C4:C56)</f>
        <v>17114</v>
      </c>
      <c r="D57" s="469">
        <f>SUM(D4:D56)</f>
        <v>28214</v>
      </c>
      <c r="E57" s="469">
        <f>SUM(E4:E56)</f>
        <v>35314</v>
      </c>
    </row>
    <row r="58" spans="1:5" ht="15.5" x14ac:dyDescent="0.35">
      <c r="A58" s="465"/>
      <c r="B58" s="462"/>
      <c r="C58" s="466"/>
      <c r="D58" s="466"/>
      <c r="E58" s="466"/>
    </row>
    <row r="59" spans="1:5" ht="15.5" x14ac:dyDescent="0.35">
      <c r="A59" s="465"/>
      <c r="B59" s="470"/>
      <c r="C59" s="471"/>
      <c r="D59" s="471"/>
      <c r="E59" s="471"/>
    </row>
    <row r="60" spans="1:5" ht="15.5" x14ac:dyDescent="0.35">
      <c r="A60" s="470"/>
      <c r="B60" s="470"/>
      <c r="C60" s="471"/>
      <c r="D60" s="471"/>
      <c r="E60" s="471"/>
    </row>
    <row r="61" spans="1:5" ht="15.5" x14ac:dyDescent="0.35">
      <c r="A61" s="470"/>
      <c r="B61" s="470"/>
      <c r="C61" s="471"/>
      <c r="D61" s="471"/>
      <c r="E61" s="471"/>
    </row>
    <row r="62" spans="1:5" ht="15.5" x14ac:dyDescent="0.35">
      <c r="A62" s="470"/>
      <c r="B62" s="470"/>
      <c r="C62" s="471"/>
      <c r="D62" s="471"/>
      <c r="E62" s="471"/>
    </row>
    <row r="63" spans="1:5" ht="15.5" x14ac:dyDescent="0.35">
      <c r="A63" s="470"/>
      <c r="B63" s="470"/>
      <c r="C63" s="471"/>
      <c r="D63" s="471"/>
      <c r="E63" s="471"/>
    </row>
  </sheetData>
  <sheetProtection algorithmName="SHA-512" hashValue="lXwv/xvlm6R0dXU/aDCCBIIWJOukj3Z1FIeadvIUG+Rh2kcf2da2eMcF+xsVkO2aQ03KGEtystg/n1CPGmLIdg==" saltValue="v5kxVK4HRa8QUpg4U72gJQ==" spinCount="100000" sheet="1" objects="1" scenarios="1"/>
  <mergeCells count="2">
    <mergeCell ref="A1:E1"/>
    <mergeCell ref="A2:E2"/>
  </mergeCells>
  <pageMargins left="0.25" right="0.25" top="0.75" bottom="0.75" header="0.3" footer="0.3"/>
  <pageSetup paperSize="9"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70" zoomScaleNormal="70" workbookViewId="0">
      <selection activeCell="F5" sqref="F5"/>
    </sheetView>
  </sheetViews>
  <sheetFormatPr defaultRowHeight="14.5" x14ac:dyDescent="0.35"/>
  <cols>
    <col min="1" max="1" width="30" customWidth="1"/>
    <col min="2" max="2" width="43.08984375" customWidth="1"/>
    <col min="3" max="3" width="53.26953125" customWidth="1"/>
    <col min="4" max="4" width="9.81640625" bestFit="1" customWidth="1"/>
    <col min="5" max="5" width="10.81640625" bestFit="1" customWidth="1"/>
    <col min="6" max="6" width="24.7265625" customWidth="1"/>
    <col min="7" max="7" width="16.453125" bestFit="1" customWidth="1"/>
    <col min="8" max="8" width="15.54296875" bestFit="1" customWidth="1"/>
    <col min="9" max="9" width="15.1796875" bestFit="1" customWidth="1"/>
  </cols>
  <sheetData>
    <row r="1" spans="1:12" ht="27.5" customHeight="1" x14ac:dyDescent="0.35">
      <c r="A1" s="573" t="s">
        <v>2175</v>
      </c>
      <c r="B1" s="573"/>
      <c r="C1" s="573"/>
      <c r="D1" s="573"/>
      <c r="E1" s="573"/>
      <c r="F1" s="573"/>
      <c r="G1" s="573"/>
      <c r="H1" s="573"/>
      <c r="I1" s="573"/>
    </row>
    <row r="2" spans="1:12" ht="62" x14ac:dyDescent="0.35">
      <c r="A2" s="32" t="s">
        <v>1404</v>
      </c>
      <c r="B2" s="32" t="s">
        <v>1403</v>
      </c>
      <c r="C2" s="32" t="s">
        <v>0</v>
      </c>
      <c r="D2" s="39" t="s">
        <v>1191</v>
      </c>
      <c r="E2" s="32" t="s">
        <v>1149</v>
      </c>
      <c r="F2" s="32" t="s">
        <v>1225</v>
      </c>
      <c r="G2" s="32" t="s">
        <v>1151</v>
      </c>
      <c r="H2" s="32" t="s">
        <v>1152</v>
      </c>
      <c r="I2" s="32" t="s">
        <v>1153</v>
      </c>
      <c r="J2" s="443"/>
      <c r="K2" s="443"/>
      <c r="L2" s="443"/>
    </row>
    <row r="3" spans="1:12" ht="31" x14ac:dyDescent="0.35">
      <c r="A3" s="454" t="s">
        <v>1363</v>
      </c>
      <c r="B3" s="429" t="s">
        <v>1405</v>
      </c>
      <c r="C3" s="420" t="s">
        <v>164</v>
      </c>
      <c r="D3" s="422">
        <v>65000</v>
      </c>
      <c r="E3" s="420"/>
      <c r="F3" s="420"/>
      <c r="G3" s="420"/>
      <c r="H3" s="420"/>
      <c r="I3" s="420"/>
      <c r="J3" s="443"/>
      <c r="K3" s="443"/>
      <c r="L3" s="443"/>
    </row>
    <row r="4" spans="1:12" ht="31" x14ac:dyDescent="0.35">
      <c r="A4" s="455" t="s">
        <v>383</v>
      </c>
      <c r="B4" s="421" t="s">
        <v>1406</v>
      </c>
      <c r="C4" s="420" t="s">
        <v>165</v>
      </c>
      <c r="D4" s="422">
        <v>600000</v>
      </c>
      <c r="E4" s="420"/>
      <c r="F4" s="420"/>
      <c r="G4" s="420"/>
      <c r="H4" s="420"/>
      <c r="I4" s="420"/>
      <c r="J4" s="443"/>
      <c r="K4" s="443"/>
      <c r="L4" s="443"/>
    </row>
    <row r="5" spans="1:12" ht="62" x14ac:dyDescent="0.35">
      <c r="A5" s="456"/>
      <c r="B5" s="421" t="s">
        <v>1407</v>
      </c>
      <c r="C5" s="420" t="s">
        <v>166</v>
      </c>
      <c r="D5" s="422"/>
      <c r="E5" s="420"/>
      <c r="F5" s="420"/>
      <c r="G5" s="420"/>
      <c r="H5" s="420"/>
      <c r="I5" s="420"/>
      <c r="J5" s="443"/>
      <c r="K5" s="443"/>
      <c r="L5" s="443"/>
    </row>
    <row r="6" spans="1:12" ht="31" x14ac:dyDescent="0.35">
      <c r="A6" s="456"/>
      <c r="B6" s="421" t="s">
        <v>1408</v>
      </c>
      <c r="C6" s="420" t="s">
        <v>167</v>
      </c>
      <c r="D6" s="422"/>
      <c r="E6" s="420"/>
      <c r="F6" s="420"/>
      <c r="G6" s="420"/>
      <c r="H6" s="420"/>
      <c r="I6" s="420"/>
      <c r="J6" s="443"/>
      <c r="K6" s="443"/>
      <c r="L6" s="443"/>
    </row>
    <row r="7" spans="1:12" ht="15.5" x14ac:dyDescent="0.35">
      <c r="A7" s="456"/>
      <c r="B7" s="429" t="s">
        <v>1409</v>
      </c>
      <c r="C7" s="420" t="s">
        <v>170</v>
      </c>
      <c r="D7" s="422"/>
      <c r="E7" s="420"/>
      <c r="F7" s="420"/>
      <c r="G7" s="420"/>
      <c r="H7" s="420"/>
      <c r="I7" s="420"/>
      <c r="J7" s="443"/>
      <c r="K7" s="443"/>
      <c r="L7" s="443"/>
    </row>
    <row r="8" spans="1:12" ht="31" x14ac:dyDescent="0.35">
      <c r="A8" s="456"/>
      <c r="B8" s="421" t="s">
        <v>1410</v>
      </c>
      <c r="C8" s="420" t="s">
        <v>168</v>
      </c>
      <c r="D8" s="422"/>
      <c r="E8" s="420"/>
      <c r="F8" s="420"/>
      <c r="G8" s="420"/>
      <c r="H8" s="420"/>
      <c r="I8" s="420"/>
      <c r="J8" s="443"/>
      <c r="K8" s="443"/>
      <c r="L8" s="443"/>
    </row>
    <row r="9" spans="1:12" ht="15" customHeight="1" x14ac:dyDescent="0.35">
      <c r="A9" s="456"/>
      <c r="B9" s="421" t="s">
        <v>1411</v>
      </c>
      <c r="C9" s="420" t="s">
        <v>169</v>
      </c>
      <c r="D9" s="422"/>
      <c r="E9" s="420"/>
      <c r="F9" s="420"/>
      <c r="G9" s="420"/>
      <c r="H9" s="420"/>
      <c r="I9" s="420"/>
      <c r="J9" s="443"/>
      <c r="K9" s="443"/>
      <c r="L9" s="443"/>
    </row>
    <row r="10" spans="1:12" ht="46.5" x14ac:dyDescent="0.35">
      <c r="A10" s="456"/>
      <c r="B10" s="421" t="s">
        <v>1412</v>
      </c>
      <c r="C10" s="420" t="s">
        <v>171</v>
      </c>
      <c r="D10" s="422"/>
      <c r="E10" s="420"/>
      <c r="F10" s="420"/>
      <c r="G10" s="420"/>
      <c r="H10" s="420"/>
      <c r="I10" s="420"/>
      <c r="J10" s="443"/>
      <c r="K10" s="443"/>
      <c r="L10" s="443"/>
    </row>
    <row r="11" spans="1:12" x14ac:dyDescent="0.35">
      <c r="C11" s="5"/>
      <c r="D11" s="13"/>
    </row>
    <row r="12" spans="1:12" x14ac:dyDescent="0.35">
      <c r="C12" s="5"/>
      <c r="D12" s="13"/>
    </row>
    <row r="13" spans="1:12" x14ac:dyDescent="0.35">
      <c r="C13" s="5"/>
      <c r="D13" s="9"/>
    </row>
    <row r="14" spans="1:12" x14ac:dyDescent="0.35">
      <c r="C14" s="5"/>
      <c r="D14" s="9"/>
    </row>
    <row r="15" spans="1:12" x14ac:dyDescent="0.35">
      <c r="D15" s="9"/>
    </row>
    <row r="16" spans="1:12" x14ac:dyDescent="0.35">
      <c r="D16" s="9"/>
    </row>
    <row r="17" spans="4:4" x14ac:dyDescent="0.35">
      <c r="D17" s="9"/>
    </row>
    <row r="18" spans="4:4" x14ac:dyDescent="0.35">
      <c r="D18" s="9"/>
    </row>
    <row r="19" spans="4:4" x14ac:dyDescent="0.35">
      <c r="D19" s="9"/>
    </row>
    <row r="20" spans="4:4" x14ac:dyDescent="0.35">
      <c r="D20" s="4"/>
    </row>
    <row r="21" spans="4:4" x14ac:dyDescent="0.35">
      <c r="D21" s="4"/>
    </row>
    <row r="22" spans="4:4" x14ac:dyDescent="0.35">
      <c r="D22" s="4"/>
    </row>
    <row r="23" spans="4:4" x14ac:dyDescent="0.35">
      <c r="D23" s="4"/>
    </row>
    <row r="24" spans="4:4" x14ac:dyDescent="0.35">
      <c r="D24" s="4"/>
    </row>
    <row r="25" spans="4:4" x14ac:dyDescent="0.35">
      <c r="D25" s="4"/>
    </row>
  </sheetData>
  <sheetProtection algorithmName="SHA-512" hashValue="OAZH3Ju7rT9+YJccZQ3MlGnMhCFJQ7Ftf9Z0bDj9QnNjwPwWaJgs2jqfP2oMtkp1PFMEokydEjtKdPSBiJucmQ==" saltValue="4kCOgX2GjcYNMJc7wT2ZFQ==" spinCount="100000" sheet="1" objects="1" scenarios="1"/>
  <mergeCells count="1">
    <mergeCell ref="A1:I1"/>
  </mergeCells>
  <pageMargins left="0.25" right="0.25"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70" zoomScaleNormal="70" workbookViewId="0">
      <selection activeCell="A7" sqref="A7:XFD7"/>
    </sheetView>
  </sheetViews>
  <sheetFormatPr defaultRowHeight="14.5" x14ac:dyDescent="0.35"/>
  <cols>
    <col min="1" max="1" width="29.26953125" style="243" customWidth="1"/>
    <col min="2" max="2" width="56.1796875" style="243" customWidth="1"/>
    <col min="3" max="3" width="50.453125" style="243" customWidth="1"/>
    <col min="4" max="4" width="9.81640625" style="243" bestFit="1" customWidth="1"/>
    <col min="5" max="5" width="13.90625" style="243" customWidth="1"/>
    <col min="6" max="6" width="20.81640625" style="243" customWidth="1"/>
    <col min="7" max="7" width="16.453125" style="243" bestFit="1" customWidth="1"/>
    <col min="8" max="8" width="15.54296875" style="243" bestFit="1" customWidth="1"/>
    <col min="9" max="9" width="15.1796875" style="243" bestFit="1" customWidth="1"/>
    <col min="10" max="16384" width="8.7265625" style="243"/>
  </cols>
  <sheetData>
    <row r="1" spans="1:9" ht="18" customHeight="1" x14ac:dyDescent="0.35">
      <c r="A1" s="573" t="s">
        <v>2174</v>
      </c>
      <c r="B1" s="573"/>
      <c r="C1" s="573"/>
      <c r="D1" s="573"/>
      <c r="E1" s="573"/>
      <c r="F1" s="573"/>
      <c r="G1" s="573"/>
      <c r="H1" s="573"/>
      <c r="I1" s="573"/>
    </row>
    <row r="2" spans="1:9" ht="77.5" x14ac:dyDescent="0.35">
      <c r="A2" s="32" t="s">
        <v>1112</v>
      </c>
      <c r="B2" s="50" t="s">
        <v>1127</v>
      </c>
      <c r="C2" s="50" t="s">
        <v>0</v>
      </c>
      <c r="D2" s="39" t="s">
        <v>1113</v>
      </c>
      <c r="E2" s="32" t="s">
        <v>1114</v>
      </c>
      <c r="F2" s="32" t="s">
        <v>1115</v>
      </c>
      <c r="G2" s="32" t="s">
        <v>1116</v>
      </c>
      <c r="H2" s="32" t="s">
        <v>1117</v>
      </c>
      <c r="I2" s="32" t="s">
        <v>1118</v>
      </c>
    </row>
    <row r="3" spans="1:9" ht="15.5" x14ac:dyDescent="0.35">
      <c r="A3" s="429" t="s">
        <v>383</v>
      </c>
      <c r="B3" s="429" t="s">
        <v>1111</v>
      </c>
      <c r="C3" s="430" t="s">
        <v>1074</v>
      </c>
      <c r="D3" s="444">
        <v>514</v>
      </c>
      <c r="E3" s="445" t="s">
        <v>1075</v>
      </c>
      <c r="F3" s="430" t="s">
        <v>1413</v>
      </c>
      <c r="G3" s="445" t="s">
        <v>1076</v>
      </c>
      <c r="H3" s="445" t="s">
        <v>1077</v>
      </c>
      <c r="I3" s="445" t="s">
        <v>1078</v>
      </c>
    </row>
    <row r="4" spans="1:9" ht="108.5" x14ac:dyDescent="0.35">
      <c r="A4" s="430"/>
      <c r="B4" s="420" t="s">
        <v>1123</v>
      </c>
      <c r="C4" s="420" t="s">
        <v>1122</v>
      </c>
      <c r="D4" s="444">
        <v>560</v>
      </c>
      <c r="E4" s="445" t="s">
        <v>1075</v>
      </c>
      <c r="F4" s="430" t="s">
        <v>1414</v>
      </c>
      <c r="G4" s="446"/>
      <c r="H4" s="446"/>
      <c r="I4" s="446">
        <v>44286</v>
      </c>
    </row>
    <row r="5" spans="1:9" ht="46.5" x14ac:dyDescent="0.35">
      <c r="A5" s="424" t="s">
        <v>1968</v>
      </c>
      <c r="B5" s="424" t="s">
        <v>1969</v>
      </c>
      <c r="C5" s="431" t="s">
        <v>1079</v>
      </c>
      <c r="D5" s="447">
        <v>1064.3900000000001</v>
      </c>
      <c r="E5" s="424" t="s">
        <v>2008</v>
      </c>
      <c r="F5" s="424" t="s">
        <v>1414</v>
      </c>
      <c r="G5" s="424" t="s">
        <v>2008</v>
      </c>
      <c r="H5" s="448"/>
      <c r="I5" s="448">
        <v>44286</v>
      </c>
    </row>
    <row r="6" spans="1:9" ht="46.5" x14ac:dyDescent="0.35">
      <c r="A6" s="424"/>
      <c r="B6" s="424" t="s">
        <v>1970</v>
      </c>
      <c r="C6" s="431" t="s">
        <v>1080</v>
      </c>
      <c r="D6" s="431">
        <v>293</v>
      </c>
      <c r="E6" s="424" t="s">
        <v>2008</v>
      </c>
      <c r="F6" s="424" t="s">
        <v>1414</v>
      </c>
      <c r="G6" s="448">
        <v>44183</v>
      </c>
      <c r="H6" s="448">
        <v>44200</v>
      </c>
      <c r="I6" s="448">
        <v>44286</v>
      </c>
    </row>
    <row r="7" spans="1:9" ht="46.5" x14ac:dyDescent="0.35">
      <c r="A7" s="424" t="s">
        <v>1971</v>
      </c>
      <c r="B7" s="424" t="s">
        <v>1972</v>
      </c>
      <c r="C7" s="431" t="s">
        <v>1081</v>
      </c>
      <c r="D7" s="449">
        <v>220</v>
      </c>
      <c r="E7" s="424" t="s">
        <v>2008</v>
      </c>
      <c r="F7" s="424"/>
      <c r="G7" s="448"/>
      <c r="H7" s="448"/>
      <c r="I7" s="424" t="s">
        <v>2008</v>
      </c>
    </row>
    <row r="8" spans="1:9" ht="15.5" x14ac:dyDescent="0.35">
      <c r="A8" s="424"/>
      <c r="B8" s="424" t="s">
        <v>1973</v>
      </c>
      <c r="C8" s="431" t="s">
        <v>1082</v>
      </c>
      <c r="D8" s="449">
        <v>475</v>
      </c>
      <c r="E8" s="450" t="s">
        <v>1075</v>
      </c>
      <c r="F8" s="424" t="s">
        <v>1413</v>
      </c>
      <c r="G8" s="448" t="s">
        <v>709</v>
      </c>
      <c r="H8" s="448"/>
      <c r="I8" s="448"/>
    </row>
    <row r="9" spans="1:9" ht="46.5" x14ac:dyDescent="0.35">
      <c r="A9" s="424"/>
      <c r="B9" s="424" t="s">
        <v>1974</v>
      </c>
      <c r="C9" s="431" t="s">
        <v>1083</v>
      </c>
      <c r="D9" s="449">
        <v>195</v>
      </c>
      <c r="E9" s="450" t="s">
        <v>1075</v>
      </c>
      <c r="F9" s="424" t="s">
        <v>2009</v>
      </c>
      <c r="G9" s="448" t="s">
        <v>709</v>
      </c>
      <c r="H9" s="448"/>
      <c r="I9" s="448"/>
    </row>
    <row r="10" spans="1:9" ht="15.5" x14ac:dyDescent="0.35">
      <c r="A10" s="424"/>
      <c r="B10" s="424" t="s">
        <v>1975</v>
      </c>
      <c r="C10" s="431" t="s">
        <v>1084</v>
      </c>
      <c r="D10" s="449">
        <v>80</v>
      </c>
      <c r="E10" s="450"/>
      <c r="F10" s="424"/>
      <c r="G10" s="448"/>
      <c r="H10" s="448"/>
      <c r="I10" s="448"/>
    </row>
    <row r="11" spans="1:9" ht="15.5" x14ac:dyDescent="0.35">
      <c r="A11" s="424"/>
      <c r="B11" s="424" t="s">
        <v>1976</v>
      </c>
      <c r="C11" s="431" t="s">
        <v>1085</v>
      </c>
      <c r="D11" s="449">
        <v>128</v>
      </c>
      <c r="E11" s="450" t="s">
        <v>1075</v>
      </c>
      <c r="F11" s="424" t="s">
        <v>1414</v>
      </c>
      <c r="G11" s="448"/>
      <c r="H11" s="448"/>
      <c r="I11" s="448">
        <v>44286</v>
      </c>
    </row>
    <row r="12" spans="1:9" ht="15.5" x14ac:dyDescent="0.35">
      <c r="A12" s="424"/>
      <c r="B12" s="424" t="s">
        <v>1977</v>
      </c>
      <c r="C12" s="431" t="s">
        <v>1086</v>
      </c>
      <c r="D12" s="449">
        <v>89</v>
      </c>
      <c r="E12" s="450" t="s">
        <v>1075</v>
      </c>
      <c r="F12" s="424" t="s">
        <v>1414</v>
      </c>
      <c r="G12" s="448"/>
      <c r="H12" s="448"/>
      <c r="I12" s="448">
        <v>44286</v>
      </c>
    </row>
    <row r="13" spans="1:9" ht="15.5" x14ac:dyDescent="0.35">
      <c r="A13" s="424"/>
      <c r="B13" s="424" t="s">
        <v>1978</v>
      </c>
      <c r="C13" s="431" t="s">
        <v>1087</v>
      </c>
      <c r="D13" s="431">
        <v>59</v>
      </c>
      <c r="E13" s="450" t="s">
        <v>1075</v>
      </c>
      <c r="F13" s="424" t="s">
        <v>1414</v>
      </c>
      <c r="G13" s="448"/>
      <c r="H13" s="448"/>
      <c r="I13" s="448">
        <v>44286</v>
      </c>
    </row>
    <row r="14" spans="1:9" ht="46.5" x14ac:dyDescent="0.35">
      <c r="A14" s="424" t="s">
        <v>1979</v>
      </c>
      <c r="B14" s="424" t="s">
        <v>1980</v>
      </c>
      <c r="C14" s="431" t="s">
        <v>1088</v>
      </c>
      <c r="D14" s="431">
        <v>115</v>
      </c>
      <c r="E14" s="450" t="s">
        <v>1075</v>
      </c>
      <c r="F14" s="424" t="s">
        <v>2010</v>
      </c>
      <c r="G14" s="448"/>
      <c r="H14" s="448"/>
      <c r="I14" s="448"/>
    </row>
    <row r="15" spans="1:9" ht="31" x14ac:dyDescent="0.35">
      <c r="A15" s="424"/>
      <c r="B15" s="451" t="s">
        <v>1981</v>
      </c>
      <c r="C15" s="431" t="s">
        <v>1089</v>
      </c>
      <c r="D15" s="431">
        <v>487</v>
      </c>
      <c r="E15" s="450" t="s">
        <v>1075</v>
      </c>
      <c r="F15" s="424" t="s">
        <v>1414</v>
      </c>
      <c r="G15" s="448"/>
      <c r="H15" s="448"/>
      <c r="I15" s="448">
        <v>44286</v>
      </c>
    </row>
    <row r="16" spans="1:9" ht="31" x14ac:dyDescent="0.35">
      <c r="A16" s="424" t="s">
        <v>1982</v>
      </c>
      <c r="B16" s="424" t="s">
        <v>1983</v>
      </c>
      <c r="C16" s="431" t="s">
        <v>1090</v>
      </c>
      <c r="D16" s="431">
        <v>30</v>
      </c>
      <c r="E16" s="424"/>
      <c r="F16" s="424" t="s">
        <v>2008</v>
      </c>
      <c r="G16" s="448"/>
      <c r="H16" s="448"/>
      <c r="I16" s="448"/>
    </row>
    <row r="17" spans="1:9" ht="31" x14ac:dyDescent="0.35">
      <c r="A17" s="424"/>
      <c r="B17" s="424" t="s">
        <v>1984</v>
      </c>
      <c r="C17" s="431" t="s">
        <v>1091</v>
      </c>
      <c r="D17" s="431" t="s">
        <v>1092</v>
      </c>
      <c r="E17" s="424"/>
      <c r="F17" s="424"/>
      <c r="G17" s="448"/>
      <c r="H17" s="448"/>
      <c r="I17" s="448"/>
    </row>
    <row r="18" spans="1:9" ht="31" x14ac:dyDescent="0.35">
      <c r="A18" s="424"/>
      <c r="B18" s="424" t="s">
        <v>1985</v>
      </c>
      <c r="C18" s="431" t="s">
        <v>1093</v>
      </c>
      <c r="D18" s="431">
        <v>133</v>
      </c>
      <c r="E18" s="450" t="s">
        <v>1075</v>
      </c>
      <c r="F18" s="424" t="s">
        <v>1414</v>
      </c>
      <c r="G18" s="448"/>
      <c r="H18" s="448"/>
      <c r="I18" s="448">
        <v>44286</v>
      </c>
    </row>
    <row r="19" spans="1:9" ht="31" x14ac:dyDescent="0.35">
      <c r="A19" s="424"/>
      <c r="B19" s="424" t="s">
        <v>1986</v>
      </c>
      <c r="C19" s="431" t="s">
        <v>1094</v>
      </c>
      <c r="D19" s="431">
        <v>50</v>
      </c>
      <c r="E19" s="450" t="s">
        <v>1075</v>
      </c>
      <c r="F19" s="424" t="s">
        <v>1414</v>
      </c>
      <c r="G19" s="448"/>
      <c r="H19" s="448"/>
      <c r="I19" s="448">
        <v>44286</v>
      </c>
    </row>
    <row r="20" spans="1:9" ht="31" x14ac:dyDescent="0.35">
      <c r="A20" s="424"/>
      <c r="B20" s="424" t="s">
        <v>1987</v>
      </c>
      <c r="C20" s="431" t="s">
        <v>1095</v>
      </c>
      <c r="D20" s="431">
        <v>55</v>
      </c>
      <c r="E20" s="450" t="s">
        <v>1075</v>
      </c>
      <c r="F20" s="424" t="s">
        <v>1414</v>
      </c>
      <c r="G20" s="448"/>
      <c r="H20" s="448"/>
      <c r="I20" s="448">
        <v>44286</v>
      </c>
    </row>
    <row r="21" spans="1:9" ht="31" x14ac:dyDescent="0.35">
      <c r="A21" s="424"/>
      <c r="B21" s="424" t="s">
        <v>1988</v>
      </c>
      <c r="C21" s="431" t="s">
        <v>1096</v>
      </c>
      <c r="D21" s="431">
        <v>35</v>
      </c>
      <c r="E21" s="450" t="s">
        <v>1075</v>
      </c>
      <c r="F21" s="424" t="s">
        <v>1414</v>
      </c>
      <c r="G21" s="448"/>
      <c r="H21" s="448"/>
      <c r="I21" s="448">
        <v>44286</v>
      </c>
    </row>
    <row r="22" spans="1:9" ht="31" x14ac:dyDescent="0.35">
      <c r="A22" s="424"/>
      <c r="B22" s="424" t="s">
        <v>1989</v>
      </c>
      <c r="C22" s="431" t="s">
        <v>1097</v>
      </c>
      <c r="D22" s="431">
        <v>20</v>
      </c>
      <c r="E22" s="450" t="s">
        <v>1075</v>
      </c>
      <c r="F22" s="424" t="s">
        <v>1414</v>
      </c>
      <c r="G22" s="448"/>
      <c r="H22" s="448"/>
      <c r="I22" s="448">
        <v>44286</v>
      </c>
    </row>
    <row r="23" spans="1:9" ht="46.5" x14ac:dyDescent="0.35">
      <c r="A23" s="424" t="s">
        <v>1990</v>
      </c>
      <c r="B23" s="424" t="s">
        <v>1991</v>
      </c>
      <c r="C23" s="431" t="s">
        <v>1098</v>
      </c>
      <c r="D23" s="431">
        <v>350</v>
      </c>
      <c r="E23" s="424" t="s">
        <v>2008</v>
      </c>
      <c r="F23" s="424"/>
      <c r="G23" s="448" t="s">
        <v>1415</v>
      </c>
      <c r="H23" s="448"/>
      <c r="I23" s="448">
        <v>44183</v>
      </c>
    </row>
    <row r="24" spans="1:9" ht="31" x14ac:dyDescent="0.35">
      <c r="A24" s="424" t="s">
        <v>1992</v>
      </c>
      <c r="B24" s="424" t="s">
        <v>1993</v>
      </c>
      <c r="C24" s="431" t="s">
        <v>1099</v>
      </c>
      <c r="D24" s="431">
        <v>692</v>
      </c>
      <c r="E24" s="424" t="s">
        <v>1075</v>
      </c>
      <c r="F24" s="424" t="s">
        <v>1413</v>
      </c>
      <c r="G24" s="448"/>
      <c r="H24" s="448"/>
      <c r="I24" s="448">
        <v>44286</v>
      </c>
    </row>
    <row r="25" spans="1:9" ht="31" x14ac:dyDescent="0.35">
      <c r="A25" s="424"/>
      <c r="B25" s="424" t="s">
        <v>1994</v>
      </c>
      <c r="C25" s="431" t="s">
        <v>1100</v>
      </c>
      <c r="D25" s="431">
        <v>260</v>
      </c>
      <c r="E25" s="424"/>
      <c r="F25" s="424" t="s">
        <v>2010</v>
      </c>
      <c r="G25" s="448"/>
      <c r="H25" s="448"/>
      <c r="I25" s="448"/>
    </row>
    <row r="26" spans="1:9" ht="15.5" x14ac:dyDescent="0.35">
      <c r="A26" s="424"/>
      <c r="B26" s="424" t="s">
        <v>1995</v>
      </c>
      <c r="C26" s="431" t="s">
        <v>1101</v>
      </c>
      <c r="D26" s="431">
        <v>187</v>
      </c>
      <c r="E26" s="424" t="s">
        <v>1075</v>
      </c>
      <c r="F26" s="424" t="s">
        <v>1413</v>
      </c>
      <c r="G26" s="448"/>
      <c r="H26" s="448"/>
      <c r="I26" s="448">
        <v>44286</v>
      </c>
    </row>
    <row r="27" spans="1:9" ht="31" x14ac:dyDescent="0.35">
      <c r="A27" s="424"/>
      <c r="B27" s="424" t="s">
        <v>1996</v>
      </c>
      <c r="C27" s="431" t="s">
        <v>1102</v>
      </c>
      <c r="D27" s="431">
        <v>556</v>
      </c>
      <c r="E27" s="424" t="s">
        <v>1075</v>
      </c>
      <c r="F27" s="424" t="s">
        <v>1413</v>
      </c>
      <c r="G27" s="448"/>
      <c r="H27" s="448"/>
      <c r="I27" s="448">
        <v>44286</v>
      </c>
    </row>
    <row r="28" spans="1:9" ht="46.5" x14ac:dyDescent="0.35">
      <c r="A28" s="424" t="s">
        <v>1997</v>
      </c>
      <c r="B28" s="424" t="s">
        <v>1998</v>
      </c>
      <c r="C28" s="431" t="s">
        <v>1103</v>
      </c>
      <c r="D28" s="431">
        <v>278</v>
      </c>
      <c r="E28" s="424" t="s">
        <v>2008</v>
      </c>
      <c r="F28" s="424" t="s">
        <v>1414</v>
      </c>
      <c r="G28" s="424" t="s">
        <v>2008</v>
      </c>
      <c r="H28" s="448"/>
      <c r="I28" s="448">
        <v>44286</v>
      </c>
    </row>
    <row r="29" spans="1:9" ht="15.5" x14ac:dyDescent="0.35">
      <c r="A29" s="424"/>
      <c r="B29" s="424" t="s">
        <v>1999</v>
      </c>
      <c r="C29" s="431" t="s">
        <v>1104</v>
      </c>
      <c r="D29" s="431">
        <v>359</v>
      </c>
      <c r="E29" s="424" t="s">
        <v>1075</v>
      </c>
      <c r="F29" s="424" t="s">
        <v>1413</v>
      </c>
      <c r="G29" s="448"/>
      <c r="H29" s="448"/>
      <c r="I29" s="448">
        <v>44286</v>
      </c>
    </row>
    <row r="30" spans="1:9" ht="46.5" x14ac:dyDescent="0.35">
      <c r="A30" s="424"/>
      <c r="B30" s="424" t="s">
        <v>2000</v>
      </c>
      <c r="C30" s="431" t="s">
        <v>1105</v>
      </c>
      <c r="D30" s="449">
        <v>1218</v>
      </c>
      <c r="E30" s="424" t="s">
        <v>2008</v>
      </c>
      <c r="F30" s="424" t="s">
        <v>1414</v>
      </c>
      <c r="G30" s="448">
        <v>44183</v>
      </c>
      <c r="H30" s="448">
        <v>44200</v>
      </c>
      <c r="I30" s="448">
        <v>44439</v>
      </c>
    </row>
    <row r="31" spans="1:9" ht="46.5" x14ac:dyDescent="0.35">
      <c r="A31" s="424"/>
      <c r="B31" s="424" t="s">
        <v>2001</v>
      </c>
      <c r="C31" s="431" t="s">
        <v>1106</v>
      </c>
      <c r="D31" s="431">
        <v>30</v>
      </c>
      <c r="E31" s="424" t="s">
        <v>2008</v>
      </c>
      <c r="F31" s="424" t="s">
        <v>1414</v>
      </c>
      <c r="G31" s="448"/>
      <c r="H31" s="448"/>
      <c r="I31" s="448">
        <v>44286</v>
      </c>
    </row>
    <row r="32" spans="1:9" ht="31" x14ac:dyDescent="0.35">
      <c r="A32" s="424" t="s">
        <v>2002</v>
      </c>
      <c r="B32" s="424" t="s">
        <v>2003</v>
      </c>
      <c r="C32" s="431" t="s">
        <v>1107</v>
      </c>
      <c r="D32" s="431">
        <v>362</v>
      </c>
      <c r="E32" s="450" t="s">
        <v>1075</v>
      </c>
      <c r="F32" s="424" t="s">
        <v>1414</v>
      </c>
      <c r="G32" s="448" t="s">
        <v>709</v>
      </c>
      <c r="H32" s="448"/>
      <c r="I32" s="448">
        <v>44286</v>
      </c>
    </row>
    <row r="33" spans="1:9" ht="15.5" x14ac:dyDescent="0.35">
      <c r="A33" s="424"/>
      <c r="B33" s="424" t="s">
        <v>2004</v>
      </c>
      <c r="C33" s="431" t="s">
        <v>1108</v>
      </c>
      <c r="D33" s="431">
        <v>300</v>
      </c>
      <c r="E33" s="424"/>
      <c r="F33" s="424"/>
      <c r="G33" s="448"/>
      <c r="H33" s="448"/>
      <c r="I33" s="448"/>
    </row>
    <row r="34" spans="1:9" ht="15.5" x14ac:dyDescent="0.35">
      <c r="A34" s="424"/>
      <c r="B34" s="424" t="s">
        <v>2005</v>
      </c>
      <c r="C34" s="431" t="s">
        <v>1109</v>
      </c>
      <c r="D34" s="431">
        <v>584</v>
      </c>
      <c r="E34" s="450" t="s">
        <v>1075</v>
      </c>
      <c r="F34" s="424" t="s">
        <v>1414</v>
      </c>
      <c r="G34" s="448" t="s">
        <v>2011</v>
      </c>
      <c r="H34" s="448"/>
      <c r="I34" s="448">
        <v>44286</v>
      </c>
    </row>
    <row r="35" spans="1:9" ht="46.5" x14ac:dyDescent="0.35">
      <c r="A35" s="424" t="s">
        <v>2006</v>
      </c>
      <c r="B35" s="424" t="s">
        <v>2007</v>
      </c>
      <c r="C35" s="431" t="s">
        <v>1110</v>
      </c>
      <c r="D35" s="431">
        <v>98</v>
      </c>
      <c r="E35" s="424" t="s">
        <v>2008</v>
      </c>
      <c r="F35" s="424" t="s">
        <v>2012</v>
      </c>
      <c r="G35" s="448"/>
      <c r="H35" s="448"/>
      <c r="I35" s="448">
        <v>44286</v>
      </c>
    </row>
    <row r="36" spans="1:9" ht="15.5" x14ac:dyDescent="0.35">
      <c r="A36" s="452"/>
      <c r="B36" s="452"/>
      <c r="C36" s="452"/>
      <c r="D36" s="452"/>
      <c r="E36" s="452"/>
      <c r="F36" s="452"/>
      <c r="G36" s="452"/>
      <c r="H36" s="452"/>
      <c r="I36" s="452"/>
    </row>
    <row r="37" spans="1:9" ht="15.5" x14ac:dyDescent="0.35">
      <c r="A37" s="452"/>
      <c r="B37" s="452"/>
      <c r="C37" s="452"/>
      <c r="D37" s="452"/>
      <c r="E37" s="452"/>
      <c r="F37" s="452"/>
      <c r="G37" s="452"/>
      <c r="H37" s="452"/>
      <c r="I37" s="452"/>
    </row>
    <row r="38" spans="1:9" ht="15.5" x14ac:dyDescent="0.35">
      <c r="A38" s="452"/>
      <c r="B38" s="452"/>
      <c r="C38" s="452"/>
      <c r="D38" s="452"/>
      <c r="E38" s="452"/>
      <c r="F38" s="452"/>
      <c r="G38" s="452"/>
      <c r="H38" s="452"/>
      <c r="I38" s="452"/>
    </row>
    <row r="39" spans="1:9" ht="15.5" x14ac:dyDescent="0.35">
      <c r="A39" s="452"/>
      <c r="B39" s="452"/>
      <c r="C39" s="452"/>
      <c r="D39" s="453"/>
      <c r="E39" s="452"/>
      <c r="F39" s="452"/>
      <c r="G39" s="452"/>
      <c r="H39" s="452"/>
      <c r="I39" s="452"/>
    </row>
    <row r="40" spans="1:9" ht="15.5" x14ac:dyDescent="0.35">
      <c r="A40" s="452"/>
      <c r="B40" s="452"/>
      <c r="C40" s="452"/>
      <c r="D40" s="452"/>
      <c r="E40" s="452"/>
      <c r="F40" s="452"/>
      <c r="G40" s="452"/>
      <c r="H40" s="452"/>
      <c r="I40" s="452"/>
    </row>
    <row r="41" spans="1:9" ht="15.5" x14ac:dyDescent="0.35">
      <c r="A41" s="452"/>
      <c r="B41" s="452"/>
      <c r="C41" s="452"/>
      <c r="D41" s="452"/>
      <c r="E41" s="452"/>
      <c r="F41" s="452"/>
      <c r="G41" s="452"/>
      <c r="H41" s="452"/>
      <c r="I41" s="452"/>
    </row>
    <row r="42" spans="1:9" ht="15.5" x14ac:dyDescent="0.35">
      <c r="A42" s="452"/>
      <c r="B42" s="452"/>
      <c r="C42" s="452"/>
      <c r="D42" s="452"/>
      <c r="E42" s="452"/>
      <c r="F42" s="452"/>
      <c r="G42" s="452"/>
      <c r="H42" s="452"/>
      <c r="I42" s="452"/>
    </row>
    <row r="43" spans="1:9" ht="15.5" x14ac:dyDescent="0.35">
      <c r="A43" s="452"/>
      <c r="B43" s="452"/>
      <c r="C43" s="452"/>
      <c r="D43" s="452"/>
      <c r="E43" s="452"/>
      <c r="F43" s="452"/>
      <c r="G43" s="452"/>
      <c r="H43" s="452"/>
      <c r="I43" s="452"/>
    </row>
    <row r="44" spans="1:9" ht="15.5" x14ac:dyDescent="0.35">
      <c r="A44" s="452"/>
      <c r="B44" s="452"/>
      <c r="C44" s="452"/>
      <c r="D44" s="452"/>
      <c r="E44" s="452"/>
      <c r="F44" s="452"/>
      <c r="G44" s="452"/>
      <c r="H44" s="452"/>
      <c r="I44" s="452"/>
    </row>
    <row r="45" spans="1:9" ht="15.5" x14ac:dyDescent="0.35">
      <c r="A45" s="452"/>
      <c r="B45" s="452"/>
      <c r="C45" s="452"/>
      <c r="D45" s="452"/>
      <c r="E45" s="452"/>
      <c r="F45" s="452"/>
      <c r="G45" s="452"/>
      <c r="H45" s="452"/>
      <c r="I45" s="452"/>
    </row>
    <row r="46" spans="1:9" ht="15.5" x14ac:dyDescent="0.35">
      <c r="A46" s="452"/>
      <c r="B46" s="452"/>
      <c r="C46" s="452"/>
      <c r="D46" s="452"/>
      <c r="E46" s="452"/>
      <c r="F46" s="452"/>
      <c r="G46" s="452"/>
      <c r="H46" s="452"/>
      <c r="I46" s="452"/>
    </row>
    <row r="47" spans="1:9" ht="15.5" x14ac:dyDescent="0.35">
      <c r="A47" s="452"/>
      <c r="B47" s="452"/>
      <c r="C47" s="452"/>
      <c r="D47" s="452"/>
      <c r="E47" s="452"/>
      <c r="F47" s="452"/>
      <c r="G47" s="452"/>
      <c r="H47" s="452"/>
      <c r="I47" s="452"/>
    </row>
    <row r="48" spans="1:9" ht="15.5" x14ac:dyDescent="0.35">
      <c r="A48" s="452"/>
      <c r="B48" s="452"/>
      <c r="C48" s="452"/>
      <c r="D48" s="452"/>
      <c r="E48" s="452"/>
      <c r="F48" s="452"/>
      <c r="G48" s="452"/>
      <c r="H48" s="452"/>
      <c r="I48" s="452"/>
    </row>
    <row r="49" spans="1:9" ht="15.5" x14ac:dyDescent="0.35">
      <c r="A49" s="452"/>
      <c r="B49" s="452"/>
      <c r="C49" s="452"/>
      <c r="D49" s="452"/>
      <c r="E49" s="452"/>
      <c r="F49" s="452"/>
      <c r="G49" s="452"/>
      <c r="H49" s="452"/>
      <c r="I49" s="452"/>
    </row>
    <row r="50" spans="1:9" ht="15.5" x14ac:dyDescent="0.35">
      <c r="A50" s="452"/>
      <c r="B50" s="452"/>
      <c r="C50" s="452"/>
      <c r="D50" s="452"/>
      <c r="E50" s="452"/>
      <c r="F50" s="452"/>
      <c r="G50" s="452"/>
      <c r="H50" s="452"/>
      <c r="I50" s="452"/>
    </row>
    <row r="51" spans="1:9" ht="15.5" x14ac:dyDescent="0.35">
      <c r="A51" s="440"/>
      <c r="B51" s="440"/>
      <c r="C51" s="440"/>
      <c r="D51" s="440"/>
      <c r="E51" s="440"/>
      <c r="F51" s="440"/>
      <c r="G51" s="440"/>
      <c r="H51" s="440"/>
      <c r="I51" s="440"/>
    </row>
    <row r="52" spans="1:9" ht="15.5" x14ac:dyDescent="0.35">
      <c r="A52" s="440"/>
      <c r="B52" s="440"/>
      <c r="C52" s="440"/>
      <c r="D52" s="440"/>
      <c r="E52" s="440"/>
      <c r="F52" s="440"/>
      <c r="G52" s="440"/>
      <c r="H52" s="440"/>
      <c r="I52" s="440"/>
    </row>
    <row r="53" spans="1:9" ht="15.5" x14ac:dyDescent="0.35">
      <c r="A53" s="440"/>
      <c r="B53" s="440"/>
      <c r="C53" s="440"/>
      <c r="D53" s="440"/>
      <c r="E53" s="440"/>
      <c r="F53" s="440"/>
      <c r="G53" s="440"/>
      <c r="H53" s="440"/>
      <c r="I53" s="440"/>
    </row>
    <row r="54" spans="1:9" ht="15.5" x14ac:dyDescent="0.35">
      <c r="A54" s="440"/>
      <c r="B54" s="440"/>
      <c r="C54" s="440"/>
      <c r="D54" s="440"/>
      <c r="E54" s="440"/>
      <c r="F54" s="440"/>
      <c r="G54" s="440"/>
      <c r="H54" s="440"/>
      <c r="I54" s="440"/>
    </row>
    <row r="55" spans="1:9" ht="15.5" x14ac:dyDescent="0.35">
      <c r="A55" s="440"/>
      <c r="B55" s="440"/>
      <c r="C55" s="440"/>
      <c r="D55" s="440"/>
      <c r="E55" s="440"/>
      <c r="F55" s="440"/>
      <c r="G55" s="440"/>
      <c r="H55" s="440"/>
      <c r="I55" s="440"/>
    </row>
  </sheetData>
  <sheetProtection algorithmName="SHA-512" hashValue="SujfsH5H5fYLZ/+RWot8N0F51r9UxL9TCfVEa5ACD5Rr4FjP78ESl/Ksi8GmHvUXzrJTPT5BGaGOnDGqcsBhmA==" saltValue="XLHO9/oH0f8ywfes4iaxvA==" spinCount="100000" sheet="1" objects="1" scenarios="1"/>
  <mergeCells count="1">
    <mergeCell ref="A1:I1"/>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50" zoomScaleNormal="50" workbookViewId="0">
      <selection sqref="A1:I1"/>
    </sheetView>
  </sheetViews>
  <sheetFormatPr defaultRowHeight="14.5" x14ac:dyDescent="0.35"/>
  <cols>
    <col min="1" max="1" width="43.7265625" customWidth="1"/>
    <col min="2" max="2" width="47" customWidth="1"/>
    <col min="3" max="3" width="56.453125" customWidth="1"/>
    <col min="4" max="4" width="12.36328125" bestFit="1" customWidth="1"/>
    <col min="5" max="5" width="12.1796875" bestFit="1" customWidth="1"/>
    <col min="6" max="6" width="23.81640625" customWidth="1"/>
    <col min="7" max="7" width="16.453125" bestFit="1" customWidth="1"/>
    <col min="8" max="8" width="20.81640625" customWidth="1"/>
    <col min="9" max="9" width="25.1796875" customWidth="1"/>
  </cols>
  <sheetData>
    <row r="1" spans="1:10" ht="32" customHeight="1" x14ac:dyDescent="0.35">
      <c r="A1" s="574" t="s">
        <v>2173</v>
      </c>
      <c r="B1" s="575"/>
      <c r="C1" s="575"/>
      <c r="D1" s="575"/>
      <c r="E1" s="575"/>
      <c r="F1" s="575"/>
      <c r="G1" s="575"/>
      <c r="H1" s="575"/>
      <c r="I1" s="577"/>
    </row>
    <row r="2" spans="1:10" ht="62" x14ac:dyDescent="0.35">
      <c r="A2" s="32" t="s">
        <v>1112</v>
      </c>
      <c r="B2" s="50" t="s">
        <v>1127</v>
      </c>
      <c r="C2" s="50" t="s">
        <v>0</v>
      </c>
      <c r="D2" s="39" t="s">
        <v>1113</v>
      </c>
      <c r="E2" s="32" t="s">
        <v>1114</v>
      </c>
      <c r="F2" s="32" t="s">
        <v>1115</v>
      </c>
      <c r="G2" s="32" t="s">
        <v>1116</v>
      </c>
      <c r="H2" s="32" t="s">
        <v>1117</v>
      </c>
      <c r="I2" s="32" t="s">
        <v>1118</v>
      </c>
    </row>
    <row r="3" spans="1:10" ht="31" x14ac:dyDescent="0.35">
      <c r="A3" s="421" t="s">
        <v>1416</v>
      </c>
      <c r="B3" s="429" t="s">
        <v>1441</v>
      </c>
      <c r="C3" s="420" t="s">
        <v>406</v>
      </c>
      <c r="D3" s="422">
        <v>200000</v>
      </c>
      <c r="E3" s="420"/>
      <c r="F3" s="420"/>
      <c r="G3" s="420"/>
      <c r="H3" s="420"/>
      <c r="I3" s="420"/>
    </row>
    <row r="4" spans="1:10" ht="15.5" x14ac:dyDescent="0.35">
      <c r="A4" s="421"/>
      <c r="B4" s="429" t="s">
        <v>1442</v>
      </c>
      <c r="C4" s="420" t="s">
        <v>176</v>
      </c>
      <c r="D4" s="422">
        <v>600000</v>
      </c>
      <c r="E4" s="420"/>
      <c r="F4" s="420"/>
      <c r="G4" s="420"/>
      <c r="H4" s="420"/>
      <c r="I4" s="420"/>
    </row>
    <row r="5" spans="1:10" ht="15.5" x14ac:dyDescent="0.35">
      <c r="A5" s="420"/>
      <c r="B5" s="429" t="s">
        <v>1443</v>
      </c>
      <c r="C5" s="420" t="s">
        <v>172</v>
      </c>
      <c r="D5" s="422"/>
      <c r="E5" s="420"/>
      <c r="F5" s="420"/>
      <c r="G5" s="420"/>
      <c r="H5" s="420"/>
      <c r="I5" s="420"/>
    </row>
    <row r="6" spans="1:10" ht="46.5" x14ac:dyDescent="0.35">
      <c r="A6" s="420"/>
      <c r="B6" s="421" t="s">
        <v>1444</v>
      </c>
      <c r="C6" s="420" t="s">
        <v>173</v>
      </c>
      <c r="D6" s="422"/>
      <c r="E6" s="420"/>
      <c r="F6" s="420"/>
      <c r="G6" s="420"/>
      <c r="H6" s="420"/>
      <c r="I6" s="420"/>
    </row>
    <row r="7" spans="1:10" ht="15.5" x14ac:dyDescent="0.35">
      <c r="A7" s="420"/>
      <c r="B7" s="429" t="s">
        <v>1445</v>
      </c>
      <c r="C7" s="420" t="s">
        <v>175</v>
      </c>
      <c r="D7" s="422"/>
      <c r="E7" s="420"/>
      <c r="F7" s="420"/>
      <c r="G7" s="420"/>
      <c r="H7" s="420"/>
      <c r="I7" s="420"/>
    </row>
    <row r="8" spans="1:10" ht="15.5" x14ac:dyDescent="0.35">
      <c r="A8" s="420"/>
      <c r="B8" s="429" t="s">
        <v>1446</v>
      </c>
      <c r="C8" s="420" t="s">
        <v>174</v>
      </c>
      <c r="D8" s="422"/>
      <c r="E8" s="420"/>
      <c r="F8" s="420"/>
      <c r="G8" s="420"/>
      <c r="H8" s="426"/>
      <c r="I8" s="426"/>
      <c r="J8" s="8"/>
    </row>
    <row r="9" spans="1:10" ht="31" x14ac:dyDescent="0.35">
      <c r="A9" s="420"/>
      <c r="B9" s="429" t="s">
        <v>1447</v>
      </c>
      <c r="C9" s="420" t="s">
        <v>177</v>
      </c>
      <c r="D9" s="422"/>
      <c r="E9" s="420"/>
      <c r="F9" s="420"/>
      <c r="G9" s="420"/>
      <c r="H9" s="426"/>
      <c r="I9" s="426"/>
      <c r="J9" s="8"/>
    </row>
    <row r="10" spans="1:10" ht="31" x14ac:dyDescent="0.35">
      <c r="A10" s="420" t="s">
        <v>1417</v>
      </c>
      <c r="B10" s="421" t="s">
        <v>1448</v>
      </c>
      <c r="C10" s="420" t="s">
        <v>245</v>
      </c>
      <c r="D10" s="422">
        <v>1500000</v>
      </c>
      <c r="E10" s="420"/>
      <c r="F10" s="420"/>
      <c r="G10" s="420"/>
      <c r="H10" s="436" t="s">
        <v>1487</v>
      </c>
      <c r="I10" s="436" t="s">
        <v>1491</v>
      </c>
      <c r="J10" s="8"/>
    </row>
    <row r="11" spans="1:10" ht="46.5" x14ac:dyDescent="0.35">
      <c r="A11" s="420" t="s">
        <v>1417</v>
      </c>
      <c r="B11" s="421" t="s">
        <v>1449</v>
      </c>
      <c r="C11" s="420" t="s">
        <v>246</v>
      </c>
      <c r="D11" s="422">
        <v>1800000</v>
      </c>
      <c r="E11" s="420"/>
      <c r="F11" s="420"/>
      <c r="G11" s="420"/>
      <c r="H11" s="436" t="s">
        <v>1492</v>
      </c>
      <c r="I11" s="436" t="s">
        <v>1487</v>
      </c>
      <c r="J11" s="8"/>
    </row>
    <row r="12" spans="1:10" ht="15.5" x14ac:dyDescent="0.35">
      <c r="A12" s="420" t="s">
        <v>1418</v>
      </c>
      <c r="B12" s="421" t="s">
        <v>1450</v>
      </c>
      <c r="C12" s="420" t="s">
        <v>247</v>
      </c>
      <c r="D12" s="422">
        <v>100000</v>
      </c>
      <c r="E12" s="420"/>
      <c r="F12" s="420"/>
      <c r="G12" s="420"/>
      <c r="H12" s="436" t="s">
        <v>1487</v>
      </c>
      <c r="I12" s="436" t="s">
        <v>1491</v>
      </c>
      <c r="J12" s="8"/>
    </row>
    <row r="13" spans="1:10" ht="31" x14ac:dyDescent="0.35">
      <c r="A13" s="420" t="s">
        <v>1419</v>
      </c>
      <c r="B13" s="421" t="s">
        <v>1451</v>
      </c>
      <c r="C13" s="420" t="s">
        <v>248</v>
      </c>
      <c r="D13" s="422">
        <v>150000</v>
      </c>
      <c r="E13" s="420"/>
      <c r="F13" s="420"/>
      <c r="G13" s="420"/>
      <c r="H13" s="436" t="s">
        <v>1487</v>
      </c>
      <c r="I13" s="436" t="s">
        <v>1491</v>
      </c>
      <c r="J13" s="8"/>
    </row>
    <row r="14" spans="1:10" ht="46.5" x14ac:dyDescent="0.35">
      <c r="A14" s="420" t="s">
        <v>1420</v>
      </c>
      <c r="B14" s="421" t="s">
        <v>1452</v>
      </c>
      <c r="C14" s="420" t="s">
        <v>249</v>
      </c>
      <c r="D14" s="422">
        <v>250000</v>
      </c>
      <c r="E14" s="420"/>
      <c r="F14" s="420"/>
      <c r="G14" s="420"/>
      <c r="H14" s="436" t="s">
        <v>1487</v>
      </c>
      <c r="I14" s="436" t="s">
        <v>1488</v>
      </c>
      <c r="J14" s="8"/>
    </row>
    <row r="15" spans="1:10" ht="46.5" x14ac:dyDescent="0.35">
      <c r="A15" s="420" t="s">
        <v>1421</v>
      </c>
      <c r="B15" s="421" t="s">
        <v>1453</v>
      </c>
      <c r="C15" s="420" t="s">
        <v>252</v>
      </c>
      <c r="D15" s="422">
        <v>400000</v>
      </c>
      <c r="E15" s="420"/>
      <c r="F15" s="420"/>
      <c r="G15" s="420"/>
      <c r="H15" s="436" t="s">
        <v>1488</v>
      </c>
      <c r="I15" s="436" t="s">
        <v>1491</v>
      </c>
      <c r="J15" s="8"/>
    </row>
    <row r="16" spans="1:10" ht="46.5" x14ac:dyDescent="0.35">
      <c r="A16" s="420" t="s">
        <v>1422</v>
      </c>
      <c r="B16" s="421" t="s">
        <v>1454</v>
      </c>
      <c r="C16" s="420" t="s">
        <v>250</v>
      </c>
      <c r="D16" s="422">
        <v>1000000</v>
      </c>
      <c r="E16" s="420"/>
      <c r="F16" s="420"/>
      <c r="G16" s="420"/>
      <c r="H16" s="436" t="s">
        <v>1489</v>
      </c>
      <c r="I16" s="436" t="s">
        <v>1491</v>
      </c>
      <c r="J16" s="8"/>
    </row>
    <row r="17" spans="1:10" ht="31" x14ac:dyDescent="0.35">
      <c r="A17" s="420" t="s">
        <v>1423</v>
      </c>
      <c r="B17" s="421" t="s">
        <v>1455</v>
      </c>
      <c r="C17" s="420" t="s">
        <v>251</v>
      </c>
      <c r="D17" s="422">
        <v>100000</v>
      </c>
      <c r="E17" s="420"/>
      <c r="F17" s="420"/>
      <c r="G17" s="420"/>
      <c r="H17" s="436" t="s">
        <v>288</v>
      </c>
      <c r="I17" s="436" t="s">
        <v>1487</v>
      </c>
      <c r="J17" s="8"/>
    </row>
    <row r="18" spans="1:10" ht="31" x14ac:dyDescent="0.35">
      <c r="A18" s="420" t="s">
        <v>1424</v>
      </c>
      <c r="B18" s="421" t="s">
        <v>1456</v>
      </c>
      <c r="C18" s="420" t="s">
        <v>254</v>
      </c>
      <c r="D18" s="422">
        <v>250000</v>
      </c>
      <c r="E18" s="420"/>
      <c r="F18" s="420"/>
      <c r="G18" s="420"/>
      <c r="H18" s="436" t="s">
        <v>1487</v>
      </c>
      <c r="I18" s="436" t="s">
        <v>1490</v>
      </c>
      <c r="J18" s="8"/>
    </row>
    <row r="19" spans="1:10" ht="31" x14ac:dyDescent="0.35">
      <c r="A19" s="420" t="s">
        <v>1425</v>
      </c>
      <c r="B19" s="429" t="s">
        <v>1457</v>
      </c>
      <c r="C19" s="420" t="s">
        <v>255</v>
      </c>
      <c r="D19" s="422">
        <v>1500000</v>
      </c>
      <c r="E19" s="420"/>
      <c r="F19" s="420"/>
      <c r="G19" s="420"/>
      <c r="H19" s="436" t="s">
        <v>1491</v>
      </c>
      <c r="I19" s="436" t="s">
        <v>1488</v>
      </c>
      <c r="J19" s="8"/>
    </row>
    <row r="20" spans="1:10" ht="31" x14ac:dyDescent="0.35">
      <c r="A20" s="420" t="s">
        <v>1425</v>
      </c>
      <c r="B20" s="429" t="s">
        <v>1458</v>
      </c>
      <c r="C20" s="420" t="s">
        <v>256</v>
      </c>
      <c r="D20" s="422">
        <v>1000000</v>
      </c>
      <c r="E20" s="420"/>
      <c r="F20" s="420"/>
      <c r="G20" s="420"/>
      <c r="H20" s="436" t="s">
        <v>1487</v>
      </c>
      <c r="I20" s="436" t="s">
        <v>1491</v>
      </c>
      <c r="J20" s="8"/>
    </row>
    <row r="21" spans="1:10" ht="31" x14ac:dyDescent="0.35">
      <c r="A21" s="420" t="s">
        <v>1426</v>
      </c>
      <c r="B21" s="429" t="s">
        <v>1459</v>
      </c>
      <c r="C21" s="420" t="s">
        <v>257</v>
      </c>
      <c r="D21" s="422">
        <v>1000000</v>
      </c>
      <c r="E21" s="420"/>
      <c r="F21" s="420"/>
      <c r="G21" s="420"/>
      <c r="H21" s="436" t="s">
        <v>1487</v>
      </c>
      <c r="I21" s="436" t="s">
        <v>1491</v>
      </c>
      <c r="J21" s="8"/>
    </row>
    <row r="22" spans="1:10" ht="31" x14ac:dyDescent="0.35">
      <c r="A22" s="420" t="s">
        <v>1427</v>
      </c>
      <c r="B22" s="429" t="s">
        <v>1440</v>
      </c>
      <c r="C22" s="420" t="s">
        <v>258</v>
      </c>
      <c r="D22" s="422">
        <v>5100000</v>
      </c>
      <c r="E22" s="420"/>
      <c r="F22" s="420"/>
      <c r="G22" s="420"/>
      <c r="H22" s="437">
        <v>43862</v>
      </c>
      <c r="I22" s="437">
        <v>44440</v>
      </c>
      <c r="J22" s="8"/>
    </row>
    <row r="23" spans="1:10" ht="31" x14ac:dyDescent="0.35">
      <c r="A23" s="420" t="s">
        <v>1428</v>
      </c>
      <c r="B23" s="429" t="s">
        <v>259</v>
      </c>
      <c r="C23" s="420" t="s">
        <v>259</v>
      </c>
      <c r="D23" s="422">
        <v>1300000</v>
      </c>
      <c r="E23" s="420"/>
      <c r="F23" s="420"/>
      <c r="G23" s="420"/>
      <c r="H23" s="437">
        <v>43983</v>
      </c>
      <c r="I23" s="437">
        <v>44348</v>
      </c>
      <c r="J23" s="8"/>
    </row>
    <row r="24" spans="1:10" ht="31" x14ac:dyDescent="0.35">
      <c r="A24" s="420" t="s">
        <v>1429</v>
      </c>
      <c r="B24" s="429" t="s">
        <v>1460</v>
      </c>
      <c r="C24" s="420" t="s">
        <v>260</v>
      </c>
      <c r="D24" s="422">
        <v>3300000</v>
      </c>
      <c r="E24" s="420"/>
      <c r="F24" s="420"/>
      <c r="G24" s="420"/>
      <c r="H24" s="437">
        <v>44013</v>
      </c>
      <c r="I24" s="437">
        <v>44378</v>
      </c>
      <c r="J24" s="8"/>
    </row>
    <row r="25" spans="1:10" ht="31" x14ac:dyDescent="0.35">
      <c r="A25" s="420" t="s">
        <v>1430</v>
      </c>
      <c r="B25" s="429" t="s">
        <v>261</v>
      </c>
      <c r="C25" s="420" t="s">
        <v>261</v>
      </c>
      <c r="D25" s="422">
        <v>3700000</v>
      </c>
      <c r="E25" s="420"/>
      <c r="F25" s="420"/>
      <c r="G25" s="420"/>
      <c r="H25" s="438">
        <v>2020</v>
      </c>
      <c r="I25" s="438">
        <v>2021</v>
      </c>
      <c r="J25" s="8"/>
    </row>
    <row r="26" spans="1:10" ht="31" x14ac:dyDescent="0.35">
      <c r="A26" s="420" t="s">
        <v>1431</v>
      </c>
      <c r="B26" s="429" t="s">
        <v>1461</v>
      </c>
      <c r="C26" s="420" t="s">
        <v>262</v>
      </c>
      <c r="D26" s="422">
        <v>3800000</v>
      </c>
      <c r="E26" s="420"/>
      <c r="F26" s="420"/>
      <c r="G26" s="420"/>
      <c r="H26" s="328" t="s">
        <v>1289</v>
      </c>
      <c r="I26" s="328" t="s">
        <v>1289</v>
      </c>
      <c r="J26" s="8"/>
    </row>
    <row r="27" spans="1:10" ht="31" x14ac:dyDescent="0.35">
      <c r="A27" s="420" t="s">
        <v>1432</v>
      </c>
      <c r="B27" s="429" t="s">
        <v>1462</v>
      </c>
      <c r="C27" s="420" t="s">
        <v>263</v>
      </c>
      <c r="D27" s="422">
        <v>2500000</v>
      </c>
      <c r="E27" s="420"/>
      <c r="F27" s="420"/>
      <c r="G27" s="420"/>
      <c r="H27" s="328" t="s">
        <v>1289</v>
      </c>
      <c r="I27" s="328" t="s">
        <v>1289</v>
      </c>
      <c r="J27" s="8"/>
    </row>
    <row r="28" spans="1:10" ht="46.5" x14ac:dyDescent="0.35">
      <c r="A28" s="420" t="s">
        <v>1433</v>
      </c>
      <c r="B28" s="429" t="s">
        <v>1463</v>
      </c>
      <c r="C28" s="420" t="s">
        <v>264</v>
      </c>
      <c r="D28" s="422">
        <v>300000</v>
      </c>
      <c r="E28" s="420"/>
      <c r="F28" s="420"/>
      <c r="G28" s="420"/>
      <c r="H28" s="438">
        <v>2020</v>
      </c>
      <c r="I28" s="438">
        <v>2020</v>
      </c>
      <c r="J28" s="8"/>
    </row>
    <row r="29" spans="1:10" ht="46.5" x14ac:dyDescent="0.35">
      <c r="A29" s="420" t="s">
        <v>1434</v>
      </c>
      <c r="B29" s="429" t="s">
        <v>1464</v>
      </c>
      <c r="C29" s="420" t="s">
        <v>265</v>
      </c>
      <c r="D29" s="422">
        <v>150000</v>
      </c>
      <c r="E29" s="420"/>
      <c r="F29" s="420"/>
      <c r="G29" s="420"/>
      <c r="H29" s="438">
        <v>2020</v>
      </c>
      <c r="I29" s="438">
        <v>2020</v>
      </c>
      <c r="J29" s="8"/>
    </row>
    <row r="30" spans="1:10" ht="15.5" x14ac:dyDescent="0.35">
      <c r="A30" s="420" t="s">
        <v>1435</v>
      </c>
      <c r="B30" s="429" t="s">
        <v>1465</v>
      </c>
      <c r="C30" s="420" t="s">
        <v>266</v>
      </c>
      <c r="D30" s="422">
        <v>1200000</v>
      </c>
      <c r="E30" s="420"/>
      <c r="F30" s="420"/>
      <c r="G30" s="420"/>
      <c r="H30" s="427">
        <v>43983</v>
      </c>
      <c r="I30" s="439">
        <v>44286</v>
      </c>
      <c r="J30" s="8"/>
    </row>
    <row r="31" spans="1:10" ht="15.5" x14ac:dyDescent="0.35">
      <c r="A31" s="420"/>
      <c r="B31" s="429" t="s">
        <v>1466</v>
      </c>
      <c r="C31" s="420" t="s">
        <v>267</v>
      </c>
      <c r="D31" s="422">
        <v>500000</v>
      </c>
      <c r="E31" s="420"/>
      <c r="F31" s="420"/>
      <c r="G31" s="420"/>
      <c r="H31" s="427">
        <v>43952</v>
      </c>
      <c r="I31" s="439">
        <v>44286</v>
      </c>
      <c r="J31" s="8"/>
    </row>
    <row r="32" spans="1:10" ht="15.5" x14ac:dyDescent="0.35">
      <c r="A32" s="420"/>
      <c r="B32" s="429" t="s">
        <v>1467</v>
      </c>
      <c r="C32" s="420" t="s">
        <v>268</v>
      </c>
      <c r="D32" s="422">
        <v>250000</v>
      </c>
      <c r="E32" s="420"/>
      <c r="F32" s="420"/>
      <c r="G32" s="420"/>
      <c r="H32" s="427"/>
      <c r="I32" s="439">
        <v>44286</v>
      </c>
      <c r="J32" s="8"/>
    </row>
    <row r="33" spans="1:10" ht="15.5" x14ac:dyDescent="0.35">
      <c r="A33" s="420"/>
      <c r="B33" s="429" t="s">
        <v>1468</v>
      </c>
      <c r="C33" s="420" t="s">
        <v>269</v>
      </c>
      <c r="D33" s="422">
        <v>100000</v>
      </c>
      <c r="E33" s="420"/>
      <c r="F33" s="420"/>
      <c r="G33" s="420"/>
      <c r="H33" s="427">
        <v>43983</v>
      </c>
      <c r="I33" s="439">
        <v>44104</v>
      </c>
      <c r="J33" s="8"/>
    </row>
    <row r="34" spans="1:10" ht="15.5" x14ac:dyDescent="0.35">
      <c r="A34" s="420"/>
      <c r="B34" s="429" t="s">
        <v>1469</v>
      </c>
      <c r="C34" s="420" t="s">
        <v>270</v>
      </c>
      <c r="D34" s="422">
        <v>315000</v>
      </c>
      <c r="E34" s="420"/>
      <c r="F34" s="420"/>
      <c r="G34" s="420"/>
      <c r="H34" s="427">
        <v>43983</v>
      </c>
      <c r="I34" s="439">
        <v>43921</v>
      </c>
      <c r="J34" s="8"/>
    </row>
    <row r="35" spans="1:10" ht="15.5" x14ac:dyDescent="0.35">
      <c r="A35" s="420"/>
      <c r="B35" s="429" t="s">
        <v>1470</v>
      </c>
      <c r="C35" s="420" t="s">
        <v>271</v>
      </c>
      <c r="D35" s="422">
        <v>500000</v>
      </c>
      <c r="E35" s="420"/>
      <c r="F35" s="420"/>
      <c r="G35" s="420"/>
      <c r="H35" s="427">
        <v>43983</v>
      </c>
      <c r="I35" s="439">
        <v>43921</v>
      </c>
      <c r="J35" s="8"/>
    </row>
    <row r="36" spans="1:10" ht="15.5" x14ac:dyDescent="0.35">
      <c r="A36" s="420"/>
      <c r="B36" s="429" t="s">
        <v>1471</v>
      </c>
      <c r="C36" s="420" t="s">
        <v>272</v>
      </c>
      <c r="D36" s="422">
        <v>250000</v>
      </c>
      <c r="E36" s="420"/>
      <c r="F36" s="420"/>
      <c r="G36" s="420"/>
      <c r="H36" s="427">
        <v>43983</v>
      </c>
      <c r="I36" s="439">
        <v>44286</v>
      </c>
      <c r="J36" s="8"/>
    </row>
    <row r="37" spans="1:10" ht="15.5" x14ac:dyDescent="0.35">
      <c r="A37" s="420"/>
      <c r="B37" s="429" t="s">
        <v>1472</v>
      </c>
      <c r="C37" s="420" t="s">
        <v>273</v>
      </c>
      <c r="D37" s="422">
        <v>1200000</v>
      </c>
      <c r="E37" s="420"/>
      <c r="F37" s="420"/>
      <c r="G37" s="420"/>
      <c r="H37" s="427">
        <v>43922</v>
      </c>
      <c r="I37" s="439">
        <v>44286</v>
      </c>
      <c r="J37" s="8"/>
    </row>
    <row r="38" spans="1:10" ht="15.5" x14ac:dyDescent="0.35">
      <c r="A38" s="420"/>
      <c r="B38" s="429" t="s">
        <v>1473</v>
      </c>
      <c r="C38" s="420" t="s">
        <v>274</v>
      </c>
      <c r="D38" s="422">
        <v>1200000</v>
      </c>
      <c r="E38" s="420"/>
      <c r="F38" s="420"/>
      <c r="G38" s="420"/>
      <c r="H38" s="427">
        <v>43922</v>
      </c>
      <c r="I38" s="439">
        <v>44286</v>
      </c>
      <c r="J38" s="8"/>
    </row>
    <row r="39" spans="1:10" ht="15.5" x14ac:dyDescent="0.35">
      <c r="A39" s="420"/>
      <c r="B39" s="429" t="s">
        <v>1474</v>
      </c>
      <c r="C39" s="420" t="s">
        <v>275</v>
      </c>
      <c r="D39" s="422">
        <v>250000</v>
      </c>
      <c r="E39" s="420"/>
      <c r="F39" s="420"/>
      <c r="G39" s="420"/>
      <c r="H39" s="439">
        <v>43955</v>
      </c>
      <c r="I39" s="439">
        <v>44286</v>
      </c>
      <c r="J39" s="8"/>
    </row>
    <row r="40" spans="1:10" ht="15.5" x14ac:dyDescent="0.35">
      <c r="A40" s="420"/>
      <c r="B40" s="429" t="s">
        <v>1475</v>
      </c>
      <c r="C40" s="420" t="s">
        <v>276</v>
      </c>
      <c r="D40" s="422">
        <v>315000</v>
      </c>
      <c r="E40" s="420"/>
      <c r="F40" s="420"/>
      <c r="G40" s="420"/>
      <c r="H40" s="439">
        <v>43955</v>
      </c>
      <c r="I40" s="439">
        <v>44286</v>
      </c>
      <c r="J40" s="8"/>
    </row>
    <row r="41" spans="1:10" ht="15.5" x14ac:dyDescent="0.35">
      <c r="A41" s="420"/>
      <c r="B41" s="429" t="s">
        <v>1476</v>
      </c>
      <c r="C41" s="420" t="s">
        <v>277</v>
      </c>
      <c r="D41" s="422">
        <v>1100000</v>
      </c>
      <c r="E41" s="420"/>
      <c r="F41" s="420"/>
      <c r="G41" s="420"/>
      <c r="H41" s="439">
        <v>43955</v>
      </c>
      <c r="I41" s="439">
        <v>44286</v>
      </c>
      <c r="J41" s="8"/>
    </row>
    <row r="42" spans="1:10" ht="15.5" x14ac:dyDescent="0.35">
      <c r="A42" s="420"/>
      <c r="B42" s="429" t="s">
        <v>1477</v>
      </c>
      <c r="C42" s="420" t="s">
        <v>278</v>
      </c>
      <c r="D42" s="422">
        <v>250000</v>
      </c>
      <c r="E42" s="420"/>
      <c r="F42" s="420"/>
      <c r="G42" s="420"/>
      <c r="H42" s="427">
        <v>43983</v>
      </c>
      <c r="I42" s="439">
        <v>44286</v>
      </c>
      <c r="J42" s="8"/>
    </row>
    <row r="43" spans="1:10" ht="15.5" x14ac:dyDescent="0.35">
      <c r="A43" s="420"/>
      <c r="B43" s="429" t="s">
        <v>1465</v>
      </c>
      <c r="C43" s="420" t="s">
        <v>266</v>
      </c>
      <c r="D43" s="422">
        <v>1200000</v>
      </c>
      <c r="E43" s="420"/>
      <c r="F43" s="420"/>
      <c r="G43" s="420"/>
      <c r="H43" s="439">
        <v>43948</v>
      </c>
      <c r="I43" s="439">
        <v>44286</v>
      </c>
      <c r="J43" s="8"/>
    </row>
    <row r="44" spans="1:10" ht="15.5" x14ac:dyDescent="0.35">
      <c r="A44" s="420"/>
      <c r="B44" s="429" t="s">
        <v>1478</v>
      </c>
      <c r="C44" s="420" t="s">
        <v>279</v>
      </c>
      <c r="D44" s="422">
        <v>400000</v>
      </c>
      <c r="E44" s="420"/>
      <c r="F44" s="420"/>
      <c r="G44" s="420"/>
      <c r="H44" s="439">
        <v>43983</v>
      </c>
      <c r="I44" s="439">
        <v>44286</v>
      </c>
      <c r="J44" s="8"/>
    </row>
    <row r="45" spans="1:10" ht="15.5" x14ac:dyDescent="0.35">
      <c r="A45" s="420"/>
      <c r="B45" s="429" t="s">
        <v>1479</v>
      </c>
      <c r="C45" s="420" t="s">
        <v>280</v>
      </c>
      <c r="D45" s="422">
        <v>250000</v>
      </c>
      <c r="E45" s="420"/>
      <c r="F45" s="420"/>
      <c r="G45" s="420"/>
      <c r="H45" s="439">
        <v>43948</v>
      </c>
      <c r="I45" s="439">
        <v>44286</v>
      </c>
      <c r="J45" s="8"/>
    </row>
    <row r="46" spans="1:10" ht="15.5" x14ac:dyDescent="0.35">
      <c r="A46" s="420"/>
      <c r="B46" s="429" t="s">
        <v>1480</v>
      </c>
      <c r="C46" s="420" t="s">
        <v>281</v>
      </c>
      <c r="D46" s="422">
        <v>1000000</v>
      </c>
      <c r="E46" s="420"/>
      <c r="F46" s="420"/>
      <c r="G46" s="420"/>
      <c r="H46" s="427">
        <v>43952</v>
      </c>
      <c r="I46" s="439">
        <v>43921</v>
      </c>
      <c r="J46" s="8"/>
    </row>
    <row r="47" spans="1:10" ht="15.5" x14ac:dyDescent="0.35">
      <c r="A47" s="420"/>
      <c r="B47" s="429" t="s">
        <v>1481</v>
      </c>
      <c r="C47" s="420" t="s">
        <v>282</v>
      </c>
      <c r="D47" s="422">
        <v>400000</v>
      </c>
      <c r="E47" s="420"/>
      <c r="F47" s="420"/>
      <c r="G47" s="420"/>
      <c r="H47" s="427">
        <v>44044</v>
      </c>
      <c r="I47" s="427">
        <v>44409</v>
      </c>
      <c r="J47" s="8"/>
    </row>
    <row r="48" spans="1:10" ht="46.5" x14ac:dyDescent="0.35">
      <c r="A48" s="420" t="s">
        <v>1436</v>
      </c>
      <c r="B48" s="429" t="s">
        <v>1482</v>
      </c>
      <c r="C48" s="420" t="s">
        <v>283</v>
      </c>
      <c r="D48" s="425" t="s">
        <v>1486</v>
      </c>
      <c r="E48" s="420"/>
      <c r="F48" s="420"/>
      <c r="G48" s="420"/>
      <c r="H48" s="426" t="s">
        <v>1047</v>
      </c>
      <c r="I48" s="426" t="s">
        <v>1488</v>
      </c>
      <c r="J48" s="8"/>
    </row>
    <row r="49" spans="1:10" ht="46.5" x14ac:dyDescent="0.35">
      <c r="A49" s="420" t="s">
        <v>1437</v>
      </c>
      <c r="B49" s="429" t="s">
        <v>1483</v>
      </c>
      <c r="C49" s="420" t="s">
        <v>284</v>
      </c>
      <c r="D49" s="425" t="s">
        <v>1486</v>
      </c>
      <c r="E49" s="420"/>
      <c r="F49" s="420"/>
      <c r="G49" s="420"/>
      <c r="H49" s="426" t="s">
        <v>1047</v>
      </c>
      <c r="I49" s="426" t="s">
        <v>290</v>
      </c>
      <c r="J49" s="8"/>
    </row>
    <row r="50" spans="1:10" ht="46.5" x14ac:dyDescent="0.35">
      <c r="A50" s="420" t="s">
        <v>1438</v>
      </c>
      <c r="B50" s="429" t="s">
        <v>1484</v>
      </c>
      <c r="C50" s="420" t="s">
        <v>285</v>
      </c>
      <c r="D50" s="422">
        <v>150000</v>
      </c>
      <c r="E50" s="420"/>
      <c r="F50" s="420"/>
      <c r="G50" s="420"/>
      <c r="H50" s="426" t="s">
        <v>289</v>
      </c>
      <c r="I50" s="426" t="s">
        <v>291</v>
      </c>
      <c r="J50" s="8"/>
    </row>
    <row r="51" spans="1:10" ht="31" x14ac:dyDescent="0.35">
      <c r="A51" s="420" t="s">
        <v>1439</v>
      </c>
      <c r="B51" s="429" t="s">
        <v>1485</v>
      </c>
      <c r="C51" s="420" t="s">
        <v>286</v>
      </c>
      <c r="D51" s="422">
        <v>500000</v>
      </c>
      <c r="E51" s="420"/>
      <c r="F51" s="420"/>
      <c r="G51" s="420"/>
      <c r="H51" s="426">
        <v>2020</v>
      </c>
      <c r="I51" s="426">
        <v>2020</v>
      </c>
      <c r="J51" s="8"/>
    </row>
    <row r="52" spans="1:10" ht="15.5" x14ac:dyDescent="0.35">
      <c r="A52" s="440"/>
      <c r="B52" s="440"/>
      <c r="C52" s="440"/>
      <c r="D52" s="441"/>
      <c r="E52" s="440"/>
      <c r="F52" s="440"/>
      <c r="G52" s="440"/>
      <c r="H52" s="442"/>
      <c r="I52" s="442"/>
      <c r="J52" s="8"/>
    </row>
    <row r="53" spans="1:10" ht="15.5" x14ac:dyDescent="0.35">
      <c r="A53" s="440"/>
      <c r="B53" s="440"/>
      <c r="C53" s="440"/>
      <c r="D53" s="440"/>
      <c r="E53" s="440"/>
      <c r="F53" s="440"/>
      <c r="G53" s="440"/>
      <c r="H53" s="440"/>
      <c r="I53" s="440"/>
    </row>
    <row r="54" spans="1:10" ht="15.5" x14ac:dyDescent="0.35">
      <c r="A54" s="443"/>
      <c r="B54" s="443"/>
      <c r="C54" s="443"/>
      <c r="D54" s="443"/>
      <c r="E54" s="443"/>
      <c r="F54" s="443"/>
      <c r="G54" s="443"/>
      <c r="H54" s="443"/>
      <c r="I54" s="443"/>
    </row>
    <row r="55" spans="1:10" ht="15.5" x14ac:dyDescent="0.35">
      <c r="A55" s="443"/>
      <c r="B55" s="443"/>
      <c r="C55" s="443"/>
      <c r="D55" s="443"/>
      <c r="E55" s="443"/>
      <c r="F55" s="443"/>
      <c r="G55" s="443"/>
      <c r="H55" s="443"/>
      <c r="I55" s="443"/>
    </row>
    <row r="56" spans="1:10" ht="15.5" x14ac:dyDescent="0.35">
      <c r="A56" s="443"/>
      <c r="B56" s="443"/>
      <c r="C56" s="443"/>
      <c r="D56" s="443"/>
      <c r="E56" s="443"/>
      <c r="F56" s="443"/>
      <c r="G56" s="443"/>
      <c r="H56" s="443"/>
      <c r="I56" s="443"/>
    </row>
    <row r="57" spans="1:10" ht="15.5" x14ac:dyDescent="0.35">
      <c r="A57" s="443"/>
      <c r="B57" s="443"/>
      <c r="C57" s="443"/>
      <c r="D57" s="443"/>
      <c r="E57" s="443"/>
      <c r="F57" s="443"/>
      <c r="G57" s="443"/>
      <c r="H57" s="443"/>
      <c r="I57" s="443"/>
    </row>
    <row r="58" spans="1:10" ht="15.5" x14ac:dyDescent="0.35">
      <c r="A58" s="443"/>
      <c r="B58" s="443"/>
      <c r="C58" s="443"/>
      <c r="D58" s="443"/>
      <c r="E58" s="443"/>
      <c r="F58" s="443"/>
      <c r="G58" s="443"/>
      <c r="H58" s="443"/>
      <c r="I58" s="443"/>
    </row>
    <row r="59" spans="1:10" ht="15.5" x14ac:dyDescent="0.35">
      <c r="A59" s="443"/>
      <c r="B59" s="443"/>
      <c r="C59" s="443"/>
      <c r="D59" s="443"/>
      <c r="E59" s="443"/>
      <c r="F59" s="443"/>
      <c r="G59" s="443"/>
      <c r="H59" s="443"/>
      <c r="I59" s="443"/>
    </row>
    <row r="60" spans="1:10" ht="15.5" x14ac:dyDescent="0.35">
      <c r="A60" s="443"/>
      <c r="B60" s="443"/>
      <c r="C60" s="443"/>
      <c r="D60" s="443"/>
      <c r="E60" s="443"/>
      <c r="F60" s="443"/>
      <c r="G60" s="443"/>
      <c r="H60" s="443"/>
      <c r="I60" s="443"/>
    </row>
    <row r="61" spans="1:10" ht="15.5" x14ac:dyDescent="0.35">
      <c r="A61" s="443"/>
      <c r="B61" s="443"/>
      <c r="C61" s="443"/>
      <c r="D61" s="443"/>
      <c r="E61" s="443"/>
      <c r="F61" s="443"/>
      <c r="G61" s="443"/>
      <c r="H61" s="443"/>
      <c r="I61" s="443"/>
    </row>
    <row r="62" spans="1:10" ht="15.5" x14ac:dyDescent="0.35">
      <c r="A62" s="443"/>
      <c r="B62" s="443"/>
      <c r="C62" s="443"/>
      <c r="D62" s="443"/>
      <c r="E62" s="443"/>
      <c r="F62" s="443"/>
      <c r="G62" s="443"/>
      <c r="H62" s="443"/>
      <c r="I62" s="443"/>
    </row>
    <row r="63" spans="1:10" ht="15.5" x14ac:dyDescent="0.35">
      <c r="A63" s="443"/>
      <c r="B63" s="443"/>
      <c r="C63" s="443"/>
      <c r="D63" s="443"/>
      <c r="E63" s="443"/>
      <c r="F63" s="443"/>
      <c r="G63" s="443"/>
      <c r="H63" s="443"/>
      <c r="I63" s="443"/>
    </row>
    <row r="64" spans="1:10" ht="15.5" x14ac:dyDescent="0.35">
      <c r="A64" s="443"/>
      <c r="B64" s="443"/>
      <c r="C64" s="443"/>
      <c r="D64" s="443"/>
      <c r="E64" s="443"/>
      <c r="F64" s="443"/>
      <c r="G64" s="443"/>
      <c r="H64" s="443"/>
      <c r="I64" s="443"/>
    </row>
    <row r="65" spans="1:9" ht="15.5" x14ac:dyDescent="0.35">
      <c r="A65" s="443"/>
      <c r="B65" s="443"/>
      <c r="C65" s="443"/>
      <c r="D65" s="443"/>
      <c r="E65" s="443"/>
      <c r="F65" s="443"/>
      <c r="G65" s="443"/>
      <c r="H65" s="443"/>
      <c r="I65" s="443"/>
    </row>
    <row r="66" spans="1:9" ht="15.5" x14ac:dyDescent="0.35">
      <c r="A66" s="443"/>
      <c r="B66" s="443"/>
      <c r="C66" s="443"/>
      <c r="D66" s="443"/>
      <c r="E66" s="443"/>
      <c r="F66" s="443"/>
      <c r="G66" s="443"/>
      <c r="H66" s="443"/>
      <c r="I66" s="443"/>
    </row>
    <row r="67" spans="1:9" ht="15.5" x14ac:dyDescent="0.35">
      <c r="A67" s="443"/>
      <c r="B67" s="443"/>
      <c r="C67" s="443"/>
      <c r="D67" s="443"/>
      <c r="E67" s="443"/>
      <c r="F67" s="443"/>
      <c r="G67" s="443"/>
      <c r="H67" s="443"/>
      <c r="I67" s="443"/>
    </row>
    <row r="68" spans="1:9" ht="15.5" x14ac:dyDescent="0.35">
      <c r="A68" s="443"/>
      <c r="B68" s="443"/>
      <c r="C68" s="443"/>
      <c r="D68" s="443"/>
      <c r="E68" s="443"/>
      <c r="F68" s="443"/>
      <c r="G68" s="443"/>
      <c r="H68" s="443"/>
      <c r="I68" s="443"/>
    </row>
    <row r="69" spans="1:9" ht="15.5" x14ac:dyDescent="0.35">
      <c r="A69" s="443"/>
      <c r="B69" s="443"/>
      <c r="C69" s="443"/>
      <c r="D69" s="443"/>
      <c r="E69" s="443"/>
      <c r="F69" s="443"/>
      <c r="G69" s="443"/>
      <c r="H69" s="443"/>
      <c r="I69" s="443"/>
    </row>
    <row r="70" spans="1:9" ht="15.5" x14ac:dyDescent="0.35">
      <c r="A70" s="443"/>
      <c r="B70" s="443"/>
      <c r="C70" s="443"/>
      <c r="D70" s="443"/>
      <c r="E70" s="443"/>
      <c r="F70" s="443"/>
      <c r="G70" s="443"/>
      <c r="H70" s="443"/>
      <c r="I70" s="443"/>
    </row>
  </sheetData>
  <sheetProtection algorithmName="SHA-512" hashValue="ygNREMAWDNjHJV5EvJPwx3/0wvTEqxvXIXbemwUt/W8NFYM5XLxECWDNphH9is3HurAOI2C+IGdiW7HFHdWZUA==" saltValue="OwK0hA1sT8gWuR20McBtqA==" spinCount="100000" sheet="1" objects="1" scenarios="1"/>
  <mergeCells count="1">
    <mergeCell ref="A1:I1"/>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zoomScale="70" zoomScaleNormal="70" workbookViewId="0">
      <selection activeCell="A24" sqref="A24:I24"/>
    </sheetView>
  </sheetViews>
  <sheetFormatPr defaultRowHeight="14.5" x14ac:dyDescent="0.35"/>
  <cols>
    <col min="1" max="1" width="29.7265625" customWidth="1"/>
    <col min="2" max="2" width="37.6328125" customWidth="1"/>
    <col min="3" max="3" width="48.36328125" customWidth="1"/>
    <col min="4" max="4" width="27.453125" customWidth="1"/>
    <col min="5" max="5" width="23.1796875" customWidth="1"/>
    <col min="6" max="6" width="22.81640625" bestFit="1" customWidth="1"/>
    <col min="7" max="7" width="32.08984375" customWidth="1"/>
    <col min="8" max="8" width="15.54296875" bestFit="1" customWidth="1"/>
    <col min="9" max="9" width="19" bestFit="1" customWidth="1"/>
  </cols>
  <sheetData>
    <row r="1" spans="1:10" ht="32" customHeight="1" x14ac:dyDescent="0.35">
      <c r="A1" s="573" t="s">
        <v>2172</v>
      </c>
      <c r="B1" s="573"/>
      <c r="C1" s="573"/>
      <c r="D1" s="573"/>
      <c r="E1" s="573"/>
      <c r="F1" s="573"/>
      <c r="G1" s="573"/>
      <c r="H1" s="573"/>
      <c r="I1" s="573"/>
      <c r="J1" s="21"/>
    </row>
    <row r="2" spans="1:10" ht="77.5" x14ac:dyDescent="0.35">
      <c r="A2" s="32" t="s">
        <v>1112</v>
      </c>
      <c r="B2" s="32" t="s">
        <v>1127</v>
      </c>
      <c r="C2" s="32" t="s">
        <v>0</v>
      </c>
      <c r="D2" s="39" t="s">
        <v>1113</v>
      </c>
      <c r="E2" s="32" t="s">
        <v>1114</v>
      </c>
      <c r="F2" s="32" t="s">
        <v>1115</v>
      </c>
      <c r="G2" s="32" t="s">
        <v>1116</v>
      </c>
      <c r="H2" s="32" t="s">
        <v>1117</v>
      </c>
      <c r="I2" s="32" t="s">
        <v>1118</v>
      </c>
      <c r="J2" s="21"/>
    </row>
    <row r="3" spans="1:10" ht="31" x14ac:dyDescent="0.35">
      <c r="A3" s="421" t="s">
        <v>1146</v>
      </c>
      <c r="B3" s="421" t="s">
        <v>1128</v>
      </c>
      <c r="C3" s="420" t="s">
        <v>178</v>
      </c>
      <c r="D3" s="422">
        <v>1865000</v>
      </c>
      <c r="E3" s="420"/>
      <c r="F3" s="420"/>
      <c r="G3" s="420"/>
      <c r="H3" s="420"/>
      <c r="I3" s="420"/>
      <c r="J3" s="21"/>
    </row>
    <row r="4" spans="1:10" ht="31" x14ac:dyDescent="0.35">
      <c r="A4" s="421" t="s">
        <v>384</v>
      </c>
      <c r="B4" s="421" t="s">
        <v>1129</v>
      </c>
      <c r="C4" s="420" t="s">
        <v>179</v>
      </c>
      <c r="D4" s="422">
        <v>1245000</v>
      </c>
      <c r="E4" s="420"/>
      <c r="F4" s="420"/>
      <c r="G4" s="420"/>
      <c r="H4" s="420"/>
      <c r="I4" s="420"/>
      <c r="J4" s="21"/>
    </row>
    <row r="5" spans="1:10" ht="31" x14ac:dyDescent="0.35">
      <c r="A5" s="421"/>
      <c r="B5" s="421" t="s">
        <v>1130</v>
      </c>
      <c r="C5" s="420" t="s">
        <v>183</v>
      </c>
      <c r="D5" s="422">
        <v>552000</v>
      </c>
      <c r="E5" s="420"/>
      <c r="F5" s="420"/>
      <c r="G5" s="420"/>
      <c r="H5" s="420"/>
      <c r="I5" s="420"/>
      <c r="J5" s="21"/>
    </row>
    <row r="6" spans="1:10" ht="46.5" x14ac:dyDescent="0.35">
      <c r="A6" s="421"/>
      <c r="B6" s="421" t="s">
        <v>1131</v>
      </c>
      <c r="C6" s="420" t="s">
        <v>180</v>
      </c>
      <c r="D6" s="422"/>
      <c r="E6" s="420"/>
      <c r="F6" s="420"/>
      <c r="G6" s="420"/>
      <c r="H6" s="420"/>
      <c r="I6" s="420"/>
      <c r="J6" s="21"/>
    </row>
    <row r="7" spans="1:10" ht="31" x14ac:dyDescent="0.35">
      <c r="A7" s="421"/>
      <c r="B7" s="421" t="s">
        <v>1132</v>
      </c>
      <c r="C7" s="420" t="s">
        <v>181</v>
      </c>
      <c r="D7" s="422"/>
      <c r="E7" s="420"/>
      <c r="F7" s="420"/>
      <c r="G7" s="420"/>
      <c r="H7" s="420"/>
      <c r="I7" s="420"/>
      <c r="J7" s="21"/>
    </row>
    <row r="8" spans="1:10" ht="46.5" x14ac:dyDescent="0.35">
      <c r="A8" s="421"/>
      <c r="B8" s="421" t="s">
        <v>1133</v>
      </c>
      <c r="C8" s="420" t="s">
        <v>182</v>
      </c>
      <c r="D8" s="422"/>
      <c r="E8" s="420"/>
      <c r="F8" s="420"/>
      <c r="G8" s="420"/>
      <c r="H8" s="420"/>
      <c r="I8" s="420"/>
      <c r="J8" s="21"/>
    </row>
    <row r="9" spans="1:10" ht="46.5" x14ac:dyDescent="0.35">
      <c r="A9" s="421"/>
      <c r="B9" s="421" t="s">
        <v>1134</v>
      </c>
      <c r="C9" s="420" t="s">
        <v>184</v>
      </c>
      <c r="D9" s="422"/>
      <c r="E9" s="420"/>
      <c r="F9" s="420"/>
      <c r="G9" s="420"/>
      <c r="H9" s="420"/>
      <c r="I9" s="420"/>
      <c r="J9" s="21"/>
    </row>
    <row r="10" spans="1:10" ht="31" x14ac:dyDescent="0.35">
      <c r="A10" s="432" t="s">
        <v>1158</v>
      </c>
      <c r="B10" s="421" t="s">
        <v>1135</v>
      </c>
      <c r="C10" s="56" t="s">
        <v>239</v>
      </c>
      <c r="D10" s="57">
        <v>40000</v>
      </c>
      <c r="E10" s="420"/>
      <c r="F10" s="420"/>
      <c r="G10" s="420"/>
      <c r="H10" s="423"/>
      <c r="I10" s="423">
        <v>44013</v>
      </c>
      <c r="J10" s="21"/>
    </row>
    <row r="11" spans="1:10" ht="31" x14ac:dyDescent="0.35">
      <c r="A11" s="421" t="s">
        <v>385</v>
      </c>
      <c r="B11" s="420" t="s">
        <v>1136</v>
      </c>
      <c r="C11" s="56" t="s">
        <v>240</v>
      </c>
      <c r="D11" s="57">
        <v>80000</v>
      </c>
      <c r="E11" s="420"/>
      <c r="F11" s="420"/>
      <c r="G11" s="420"/>
      <c r="H11" s="423"/>
      <c r="I11" s="423">
        <v>44105</v>
      </c>
      <c r="J11" s="21"/>
    </row>
    <row r="12" spans="1:10" ht="15.5" x14ac:dyDescent="0.35">
      <c r="A12" s="420"/>
      <c r="B12" s="420" t="s">
        <v>1137</v>
      </c>
      <c r="C12" s="420" t="s">
        <v>241</v>
      </c>
      <c r="D12" s="422">
        <v>300000</v>
      </c>
      <c r="E12" s="420"/>
      <c r="F12" s="420"/>
      <c r="G12" s="420"/>
      <c r="H12" s="423"/>
      <c r="I12" s="423">
        <v>44013</v>
      </c>
      <c r="J12" s="21"/>
    </row>
    <row r="13" spans="1:10" ht="15.5" x14ac:dyDescent="0.35">
      <c r="A13" s="420"/>
      <c r="B13" s="420" t="s">
        <v>1138</v>
      </c>
      <c r="C13" s="420" t="s">
        <v>243</v>
      </c>
      <c r="D13" s="422">
        <v>2000000</v>
      </c>
      <c r="E13" s="420"/>
      <c r="F13" s="420"/>
      <c r="G13" s="420"/>
      <c r="H13" s="423"/>
      <c r="I13" s="423">
        <v>44105</v>
      </c>
      <c r="J13" s="21"/>
    </row>
    <row r="14" spans="1:10" ht="15.5" x14ac:dyDescent="0.35">
      <c r="A14" s="420"/>
      <c r="B14" s="420" t="s">
        <v>1139</v>
      </c>
      <c r="C14" s="56" t="s">
        <v>242</v>
      </c>
      <c r="D14" s="422">
        <v>8000000</v>
      </c>
      <c r="E14" s="420"/>
      <c r="F14" s="420"/>
      <c r="G14" s="420"/>
      <c r="H14" s="423"/>
      <c r="I14" s="423">
        <v>44105</v>
      </c>
      <c r="J14" s="21"/>
    </row>
    <row r="15" spans="1:10" ht="15.5" x14ac:dyDescent="0.35">
      <c r="A15" s="420"/>
      <c r="B15" s="420"/>
      <c r="C15" s="56"/>
      <c r="D15" s="422"/>
      <c r="E15" s="420"/>
      <c r="F15" s="420"/>
      <c r="G15" s="420"/>
      <c r="H15" s="423"/>
      <c r="I15" s="423"/>
      <c r="J15" s="23"/>
    </row>
    <row r="16" spans="1:10" ht="46.5" x14ac:dyDescent="0.35">
      <c r="A16" s="424" t="s">
        <v>2013</v>
      </c>
      <c r="B16" s="424" t="s">
        <v>2154</v>
      </c>
      <c r="C16" s="424" t="s">
        <v>900</v>
      </c>
      <c r="D16" s="251" t="s">
        <v>901</v>
      </c>
      <c r="E16" s="425"/>
      <c r="F16" s="426"/>
      <c r="G16" s="426"/>
      <c r="H16" s="427">
        <v>44317</v>
      </c>
      <c r="I16" s="427">
        <v>44805</v>
      </c>
      <c r="J16" s="23"/>
    </row>
    <row r="17" spans="1:11" ht="15.5" x14ac:dyDescent="0.35">
      <c r="A17" s="424"/>
      <c r="B17" s="424" t="s">
        <v>2155</v>
      </c>
      <c r="C17" s="424" t="s">
        <v>902</v>
      </c>
      <c r="D17" s="252">
        <v>4500000</v>
      </c>
      <c r="E17" s="425"/>
      <c r="F17" s="426"/>
      <c r="G17" s="426"/>
      <c r="H17" s="427">
        <v>44348</v>
      </c>
      <c r="I17" s="427">
        <v>44652</v>
      </c>
      <c r="J17" s="23"/>
    </row>
    <row r="18" spans="1:11" ht="31" x14ac:dyDescent="0.35">
      <c r="A18" s="424"/>
      <c r="B18" s="424" t="s">
        <v>2156</v>
      </c>
      <c r="C18" s="424" t="s">
        <v>903</v>
      </c>
      <c r="D18" s="251" t="s">
        <v>904</v>
      </c>
      <c r="E18" s="425"/>
      <c r="F18" s="426"/>
      <c r="G18" s="426"/>
      <c r="H18" s="427">
        <v>44287</v>
      </c>
      <c r="I18" s="427">
        <v>44531</v>
      </c>
      <c r="J18" s="23"/>
    </row>
    <row r="19" spans="1:11" ht="15.5" x14ac:dyDescent="0.35">
      <c r="A19" s="424"/>
      <c r="B19" s="424" t="s">
        <v>2157</v>
      </c>
      <c r="C19" s="424" t="s">
        <v>905</v>
      </c>
      <c r="D19" s="251" t="s">
        <v>906</v>
      </c>
      <c r="E19" s="425"/>
      <c r="F19" s="426"/>
      <c r="G19" s="426"/>
      <c r="H19" s="427">
        <v>44348</v>
      </c>
      <c r="I19" s="427">
        <v>44652</v>
      </c>
      <c r="J19" s="23"/>
    </row>
    <row r="20" spans="1:11" ht="46.5" x14ac:dyDescent="0.35">
      <c r="A20" s="424" t="s">
        <v>2014</v>
      </c>
      <c r="B20" s="424" t="s">
        <v>2158</v>
      </c>
      <c r="C20" s="424" t="s">
        <v>907</v>
      </c>
      <c r="D20" s="251" t="s">
        <v>908</v>
      </c>
      <c r="E20" s="425"/>
      <c r="F20" s="426"/>
      <c r="G20" s="426"/>
      <c r="H20" s="426" t="s">
        <v>909</v>
      </c>
      <c r="I20" s="426"/>
      <c r="J20" s="23"/>
    </row>
    <row r="21" spans="1:11" ht="15.5" x14ac:dyDescent="0.35">
      <c r="A21" s="420"/>
      <c r="B21" s="420"/>
      <c r="C21" s="56"/>
      <c r="D21" s="425"/>
      <c r="E21" s="426"/>
      <c r="F21" s="426"/>
      <c r="G21" s="426"/>
      <c r="H21" s="426"/>
      <c r="I21" s="428"/>
      <c r="J21" s="23"/>
    </row>
    <row r="22" spans="1:11" ht="15.5" x14ac:dyDescent="0.35">
      <c r="A22" s="125"/>
      <c r="B22" s="125"/>
      <c r="C22" s="125"/>
      <c r="D22" s="126"/>
      <c r="E22" s="125"/>
      <c r="F22" s="125"/>
      <c r="G22" s="125"/>
      <c r="H22" s="125"/>
      <c r="I22" s="128"/>
      <c r="J22" s="21"/>
    </row>
    <row r="23" spans="1:11" ht="15.5" x14ac:dyDescent="0.35">
      <c r="A23" s="93"/>
      <c r="B23" s="93"/>
      <c r="C23" s="93"/>
      <c r="D23" s="93"/>
      <c r="E23" s="93"/>
      <c r="F23" s="93"/>
      <c r="G23" s="93"/>
      <c r="H23" s="93"/>
      <c r="I23" s="93"/>
      <c r="J23" s="21"/>
    </row>
    <row r="24" spans="1:11" ht="29.5" customHeight="1" x14ac:dyDescent="0.35">
      <c r="A24" s="576" t="s">
        <v>2234</v>
      </c>
      <c r="B24" s="576"/>
      <c r="C24" s="576"/>
      <c r="D24" s="576"/>
      <c r="E24" s="576"/>
      <c r="F24" s="576"/>
      <c r="G24" s="576"/>
      <c r="H24" s="576"/>
      <c r="I24" s="576"/>
      <c r="J24" s="21"/>
    </row>
    <row r="25" spans="1:11" ht="108.5" x14ac:dyDescent="0.35">
      <c r="A25" s="364" t="s">
        <v>1034</v>
      </c>
      <c r="B25" s="364" t="s">
        <v>1880</v>
      </c>
      <c r="C25" s="364" t="s">
        <v>779</v>
      </c>
      <c r="D25" s="364" t="s">
        <v>2089</v>
      </c>
      <c r="E25" s="364" t="s">
        <v>2088</v>
      </c>
      <c r="F25" s="364" t="s">
        <v>2087</v>
      </c>
      <c r="G25" s="364" t="s">
        <v>2090</v>
      </c>
      <c r="H25" s="364" t="s">
        <v>2091</v>
      </c>
      <c r="I25" s="364"/>
      <c r="J25" s="21"/>
      <c r="K25" s="21"/>
    </row>
    <row r="26" spans="1:11" ht="15.5" x14ac:dyDescent="0.35">
      <c r="A26" s="433" t="s">
        <v>892</v>
      </c>
      <c r="B26" s="433"/>
      <c r="C26" s="434"/>
      <c r="D26" s="94"/>
      <c r="E26" s="331"/>
      <c r="F26" s="331"/>
      <c r="G26" s="331"/>
      <c r="H26" s="94"/>
      <c r="I26" s="94"/>
    </row>
    <row r="27" spans="1:11" ht="31" x14ac:dyDescent="0.35">
      <c r="A27" s="433"/>
      <c r="B27" s="396" t="s">
        <v>2015</v>
      </c>
      <c r="C27" s="434" t="s">
        <v>239</v>
      </c>
      <c r="D27" s="96">
        <v>40000</v>
      </c>
      <c r="E27" s="331">
        <v>44378</v>
      </c>
      <c r="F27" s="331">
        <v>44409</v>
      </c>
      <c r="G27" s="331">
        <v>44440</v>
      </c>
      <c r="H27" s="94" t="s">
        <v>790</v>
      </c>
      <c r="I27" s="94"/>
    </row>
    <row r="28" spans="1:11" ht="31" x14ac:dyDescent="0.35">
      <c r="A28" s="433"/>
      <c r="B28" s="396" t="s">
        <v>2016</v>
      </c>
      <c r="C28" s="434" t="s">
        <v>793</v>
      </c>
      <c r="D28" s="96">
        <v>85000</v>
      </c>
      <c r="E28" s="331">
        <v>44228</v>
      </c>
      <c r="F28" s="331">
        <v>44228</v>
      </c>
      <c r="G28" s="331">
        <v>44256</v>
      </c>
      <c r="H28" s="94" t="s">
        <v>794</v>
      </c>
      <c r="I28" s="94"/>
    </row>
    <row r="29" spans="1:11" ht="15.5" x14ac:dyDescent="0.35">
      <c r="A29" s="433"/>
      <c r="B29" s="396" t="s">
        <v>2017</v>
      </c>
      <c r="C29" s="434" t="s">
        <v>984</v>
      </c>
      <c r="D29" s="96">
        <v>125000</v>
      </c>
      <c r="E29" s="332" t="s">
        <v>1289</v>
      </c>
      <c r="F29" s="332" t="s">
        <v>1289</v>
      </c>
      <c r="G29" s="332" t="s">
        <v>1289</v>
      </c>
      <c r="H29" s="94" t="s">
        <v>804</v>
      </c>
      <c r="I29" s="94"/>
    </row>
    <row r="30" spans="1:11" ht="15.5" x14ac:dyDescent="0.35">
      <c r="A30" s="433"/>
      <c r="B30" s="396" t="s">
        <v>2018</v>
      </c>
      <c r="C30" s="434" t="s">
        <v>985</v>
      </c>
      <c r="D30" s="96">
        <v>75000</v>
      </c>
      <c r="E30" s="332" t="s">
        <v>1289</v>
      </c>
      <c r="F30" s="332" t="s">
        <v>1289</v>
      </c>
      <c r="G30" s="332" t="s">
        <v>1289</v>
      </c>
      <c r="H30" s="94" t="s">
        <v>804</v>
      </c>
      <c r="I30" s="94"/>
    </row>
    <row r="31" spans="1:11" ht="15.5" x14ac:dyDescent="0.35">
      <c r="A31" s="433"/>
      <c r="B31" s="396" t="s">
        <v>2019</v>
      </c>
      <c r="C31" s="434" t="s">
        <v>986</v>
      </c>
      <c r="D31" s="96">
        <v>75000</v>
      </c>
      <c r="E31" s="332" t="s">
        <v>1289</v>
      </c>
      <c r="F31" s="332" t="s">
        <v>1289</v>
      </c>
      <c r="G31" s="332" t="s">
        <v>1289</v>
      </c>
      <c r="H31" s="94" t="s">
        <v>804</v>
      </c>
      <c r="I31" s="94"/>
    </row>
    <row r="32" spans="1:11" ht="15.5" x14ac:dyDescent="0.35">
      <c r="A32" s="433"/>
      <c r="B32" s="396" t="s">
        <v>2020</v>
      </c>
      <c r="C32" s="434" t="s">
        <v>987</v>
      </c>
      <c r="D32" s="96">
        <v>130000</v>
      </c>
      <c r="E32" s="332" t="s">
        <v>1289</v>
      </c>
      <c r="F32" s="332" t="s">
        <v>1289</v>
      </c>
      <c r="G32" s="332" t="s">
        <v>1289</v>
      </c>
      <c r="H32" s="94" t="s">
        <v>834</v>
      </c>
      <c r="I32" s="94"/>
    </row>
    <row r="33" spans="1:9" ht="15.5" x14ac:dyDescent="0.35">
      <c r="A33" s="433"/>
      <c r="B33" s="396" t="s">
        <v>2021</v>
      </c>
      <c r="C33" s="434" t="s">
        <v>803</v>
      </c>
      <c r="D33" s="96">
        <v>80000</v>
      </c>
      <c r="E33" s="331">
        <v>44197</v>
      </c>
      <c r="F33" s="331">
        <v>44228</v>
      </c>
      <c r="G33" s="361">
        <v>44256</v>
      </c>
      <c r="H33" s="94" t="s">
        <v>804</v>
      </c>
      <c r="I33" s="94"/>
    </row>
    <row r="34" spans="1:9" ht="31" x14ac:dyDescent="0.35">
      <c r="A34" s="433"/>
      <c r="B34" s="396" t="s">
        <v>2022</v>
      </c>
      <c r="C34" s="434" t="s">
        <v>815</v>
      </c>
      <c r="D34" s="96">
        <v>80000</v>
      </c>
      <c r="E34" s="331">
        <v>44287</v>
      </c>
      <c r="F34" s="331">
        <v>44317</v>
      </c>
      <c r="G34" s="361">
        <v>44348</v>
      </c>
      <c r="H34" s="94" t="s">
        <v>794</v>
      </c>
      <c r="I34" s="94"/>
    </row>
    <row r="35" spans="1:9" ht="31" x14ac:dyDescent="0.35">
      <c r="A35" s="433"/>
      <c r="B35" s="396" t="s">
        <v>2023</v>
      </c>
      <c r="C35" s="434" t="s">
        <v>795</v>
      </c>
      <c r="D35" s="96">
        <v>90000</v>
      </c>
      <c r="E35" s="331">
        <v>44166</v>
      </c>
      <c r="F35" s="331">
        <v>44166</v>
      </c>
      <c r="G35" s="361">
        <v>44197</v>
      </c>
      <c r="H35" s="94" t="s">
        <v>790</v>
      </c>
      <c r="I35" s="94"/>
    </row>
    <row r="36" spans="1:9" ht="15.5" x14ac:dyDescent="0.35">
      <c r="A36" s="433"/>
      <c r="B36" s="396" t="s">
        <v>2024</v>
      </c>
      <c r="C36" s="434" t="s">
        <v>849</v>
      </c>
      <c r="D36" s="96">
        <v>120000</v>
      </c>
      <c r="E36" s="331">
        <v>44470</v>
      </c>
      <c r="F36" s="331">
        <v>44501</v>
      </c>
      <c r="G36" s="361">
        <v>44562</v>
      </c>
      <c r="H36" s="94" t="s">
        <v>804</v>
      </c>
      <c r="I36" s="94"/>
    </row>
    <row r="37" spans="1:9" ht="15.5" x14ac:dyDescent="0.35">
      <c r="A37" s="433"/>
      <c r="B37" s="396" t="s">
        <v>2025</v>
      </c>
      <c r="C37" s="434" t="s">
        <v>850</v>
      </c>
      <c r="D37" s="96">
        <v>125000</v>
      </c>
      <c r="E37" s="331">
        <v>44470</v>
      </c>
      <c r="F37" s="331">
        <v>44501</v>
      </c>
      <c r="G37" s="361">
        <v>44562</v>
      </c>
      <c r="H37" s="94" t="s">
        <v>804</v>
      </c>
      <c r="I37" s="94"/>
    </row>
    <row r="38" spans="1:9" ht="15.5" x14ac:dyDescent="0.35">
      <c r="A38" s="433"/>
      <c r="B38" s="396" t="s">
        <v>988</v>
      </c>
      <c r="C38" s="434" t="s">
        <v>988</v>
      </c>
      <c r="D38" s="96">
        <v>35000</v>
      </c>
      <c r="E38" s="331">
        <v>44166</v>
      </c>
      <c r="F38" s="331">
        <v>44197</v>
      </c>
      <c r="G38" s="361">
        <v>44197</v>
      </c>
      <c r="H38" s="94" t="s">
        <v>856</v>
      </c>
      <c r="I38" s="94"/>
    </row>
    <row r="39" spans="1:9" ht="15.5" x14ac:dyDescent="0.35">
      <c r="A39" s="433"/>
      <c r="B39" s="396" t="s">
        <v>2026</v>
      </c>
      <c r="C39" s="434" t="s">
        <v>851</v>
      </c>
      <c r="D39" s="96">
        <v>100000</v>
      </c>
      <c r="E39" s="331">
        <v>44197</v>
      </c>
      <c r="F39" s="331">
        <v>44228</v>
      </c>
      <c r="G39" s="361">
        <v>44256</v>
      </c>
      <c r="H39" s="94" t="s">
        <v>852</v>
      </c>
      <c r="I39" s="94"/>
    </row>
    <row r="40" spans="1:9" ht="31" x14ac:dyDescent="0.35">
      <c r="A40" s="433"/>
      <c r="B40" s="396" t="s">
        <v>2027</v>
      </c>
      <c r="C40" s="434" t="s">
        <v>989</v>
      </c>
      <c r="D40" s="96">
        <v>150000</v>
      </c>
      <c r="E40" s="331">
        <v>44166</v>
      </c>
      <c r="F40" s="331">
        <v>44197</v>
      </c>
      <c r="G40" s="361">
        <v>44228</v>
      </c>
      <c r="H40" s="94" t="s">
        <v>852</v>
      </c>
      <c r="I40" s="94"/>
    </row>
    <row r="41" spans="1:9" ht="31" x14ac:dyDescent="0.35">
      <c r="A41" s="433"/>
      <c r="B41" s="396" t="s">
        <v>2028</v>
      </c>
      <c r="C41" s="434" t="s">
        <v>853</v>
      </c>
      <c r="D41" s="96">
        <v>150000</v>
      </c>
      <c r="E41" s="331">
        <v>44228</v>
      </c>
      <c r="F41" s="331">
        <v>44256</v>
      </c>
      <c r="G41" s="361">
        <v>44228</v>
      </c>
      <c r="H41" s="94" t="s">
        <v>852</v>
      </c>
      <c r="I41" s="94"/>
    </row>
    <row r="42" spans="1:9" ht="31" x14ac:dyDescent="0.35">
      <c r="A42" s="433"/>
      <c r="B42" s="396" t="s">
        <v>2029</v>
      </c>
      <c r="C42" s="434" t="s">
        <v>855</v>
      </c>
      <c r="D42" s="96">
        <v>80000</v>
      </c>
      <c r="E42" s="331">
        <v>44287</v>
      </c>
      <c r="F42" s="331">
        <v>44317</v>
      </c>
      <c r="G42" s="361">
        <v>44348</v>
      </c>
      <c r="H42" s="94" t="s">
        <v>856</v>
      </c>
      <c r="I42" s="94"/>
    </row>
    <row r="43" spans="1:9" ht="15.5" x14ac:dyDescent="0.35">
      <c r="A43" s="433"/>
      <c r="B43" s="396" t="s">
        <v>870</v>
      </c>
      <c r="C43" s="434" t="s">
        <v>870</v>
      </c>
      <c r="D43" s="96">
        <v>150000</v>
      </c>
      <c r="E43" s="331">
        <v>44136</v>
      </c>
      <c r="F43" s="331">
        <v>44166</v>
      </c>
      <c r="G43" s="331">
        <v>44228</v>
      </c>
      <c r="H43" s="94" t="s">
        <v>871</v>
      </c>
      <c r="I43" s="94"/>
    </row>
    <row r="44" spans="1:9" ht="15.5" x14ac:dyDescent="0.35">
      <c r="A44" s="433" t="s">
        <v>893</v>
      </c>
      <c r="B44" s="396"/>
      <c r="C44" s="434"/>
      <c r="D44" s="94"/>
      <c r="E44" s="331"/>
      <c r="F44" s="331"/>
      <c r="G44" s="331"/>
      <c r="H44" s="94"/>
      <c r="I44" s="94"/>
    </row>
    <row r="45" spans="1:9" ht="15.5" x14ac:dyDescent="0.35">
      <c r="A45" s="433"/>
      <c r="B45" s="396" t="s">
        <v>2030</v>
      </c>
      <c r="C45" s="434" t="s">
        <v>808</v>
      </c>
      <c r="D45" s="96">
        <v>800000</v>
      </c>
      <c r="E45" s="331">
        <v>44440</v>
      </c>
      <c r="F45" s="331">
        <v>44621</v>
      </c>
      <c r="G45" s="331">
        <v>44409</v>
      </c>
      <c r="H45" s="94" t="s">
        <v>878</v>
      </c>
      <c r="I45" s="94"/>
    </row>
    <row r="46" spans="1:9" ht="31" x14ac:dyDescent="0.35">
      <c r="A46" s="433"/>
      <c r="B46" s="396" t="s">
        <v>2031</v>
      </c>
      <c r="C46" s="434" t="s">
        <v>990</v>
      </c>
      <c r="D46" s="96">
        <v>200000</v>
      </c>
      <c r="E46" s="332" t="s">
        <v>1289</v>
      </c>
      <c r="F46" s="332" t="s">
        <v>1289</v>
      </c>
      <c r="G46" s="332" t="s">
        <v>1289</v>
      </c>
      <c r="H46" s="94" t="s">
        <v>974</v>
      </c>
      <c r="I46" s="94"/>
    </row>
    <row r="47" spans="1:9" ht="15.5" x14ac:dyDescent="0.35">
      <c r="A47" s="433"/>
      <c r="B47" s="396" t="s">
        <v>2032</v>
      </c>
      <c r="C47" s="434" t="s">
        <v>829</v>
      </c>
      <c r="D47" s="96">
        <v>200000</v>
      </c>
      <c r="E47" s="331">
        <v>44166</v>
      </c>
      <c r="F47" s="331">
        <v>44197</v>
      </c>
      <c r="G47" s="331">
        <v>44287</v>
      </c>
      <c r="H47" s="94" t="s">
        <v>830</v>
      </c>
      <c r="I47" s="94"/>
    </row>
    <row r="48" spans="1:9" ht="31" x14ac:dyDescent="0.35">
      <c r="A48" s="433"/>
      <c r="B48" s="396" t="s">
        <v>2033</v>
      </c>
      <c r="C48" s="434" t="s">
        <v>831</v>
      </c>
      <c r="D48" s="96">
        <v>500000</v>
      </c>
      <c r="E48" s="331">
        <v>44348</v>
      </c>
      <c r="F48" s="331">
        <v>44378</v>
      </c>
      <c r="G48" s="331">
        <v>44409</v>
      </c>
      <c r="H48" s="94" t="s">
        <v>832</v>
      </c>
      <c r="I48" s="94"/>
    </row>
    <row r="49" spans="1:9" ht="15.5" x14ac:dyDescent="0.35">
      <c r="A49" s="433"/>
      <c r="B49" s="396" t="s">
        <v>2034</v>
      </c>
      <c r="C49" s="434" t="s">
        <v>833</v>
      </c>
      <c r="D49" s="96">
        <v>180000</v>
      </c>
      <c r="E49" s="331">
        <v>44256</v>
      </c>
      <c r="F49" s="331">
        <v>44287</v>
      </c>
      <c r="G49" s="331">
        <v>44317</v>
      </c>
      <c r="H49" s="94" t="s">
        <v>834</v>
      </c>
      <c r="I49" s="94"/>
    </row>
    <row r="50" spans="1:9" ht="15.5" x14ac:dyDescent="0.35">
      <c r="A50" s="433"/>
      <c r="B50" s="396" t="s">
        <v>2035</v>
      </c>
      <c r="C50" s="434" t="s">
        <v>991</v>
      </c>
      <c r="D50" s="96">
        <v>220000</v>
      </c>
      <c r="E50" s="332" t="s">
        <v>1289</v>
      </c>
      <c r="F50" s="332" t="s">
        <v>1289</v>
      </c>
      <c r="G50" s="332" t="s">
        <v>1289</v>
      </c>
      <c r="H50" s="94" t="s">
        <v>834</v>
      </c>
      <c r="I50" s="94"/>
    </row>
    <row r="51" spans="1:9" ht="15.5" x14ac:dyDescent="0.35">
      <c r="A51" s="433"/>
      <c r="B51" s="396" t="s">
        <v>2036</v>
      </c>
      <c r="C51" s="434" t="s">
        <v>992</v>
      </c>
      <c r="D51" s="96">
        <v>220000</v>
      </c>
      <c r="E51" s="332" t="s">
        <v>1289</v>
      </c>
      <c r="F51" s="332" t="s">
        <v>1289</v>
      </c>
      <c r="G51" s="332" t="s">
        <v>1289</v>
      </c>
      <c r="H51" s="94" t="s">
        <v>834</v>
      </c>
      <c r="I51" s="94"/>
    </row>
    <row r="52" spans="1:9" ht="15.5" x14ac:dyDescent="0.35">
      <c r="A52" s="433"/>
      <c r="B52" s="396" t="s">
        <v>2037</v>
      </c>
      <c r="C52" s="434" t="s">
        <v>993</v>
      </c>
      <c r="D52" s="96">
        <v>220000</v>
      </c>
      <c r="E52" s="332" t="s">
        <v>1289</v>
      </c>
      <c r="F52" s="332" t="s">
        <v>1289</v>
      </c>
      <c r="G52" s="332" t="s">
        <v>1289</v>
      </c>
      <c r="H52" s="94" t="s">
        <v>834</v>
      </c>
      <c r="I52" s="94"/>
    </row>
    <row r="53" spans="1:9" ht="15.5" x14ac:dyDescent="0.35">
      <c r="A53" s="433"/>
      <c r="B53" s="396" t="s">
        <v>2038</v>
      </c>
      <c r="C53" s="434" t="s">
        <v>994</v>
      </c>
      <c r="D53" s="96">
        <v>450000</v>
      </c>
      <c r="E53" s="332" t="s">
        <v>1289</v>
      </c>
      <c r="F53" s="332" t="s">
        <v>1289</v>
      </c>
      <c r="G53" s="332" t="s">
        <v>1289</v>
      </c>
      <c r="H53" s="94" t="s">
        <v>804</v>
      </c>
      <c r="I53" s="94"/>
    </row>
    <row r="54" spans="1:9" ht="15.5" x14ac:dyDescent="0.35">
      <c r="A54" s="433"/>
      <c r="B54" s="396" t="s">
        <v>2039</v>
      </c>
      <c r="C54" s="434" t="s">
        <v>835</v>
      </c>
      <c r="D54" s="96">
        <v>350000</v>
      </c>
      <c r="E54" s="331">
        <v>44256</v>
      </c>
      <c r="F54" s="331">
        <v>44287</v>
      </c>
      <c r="G54" s="331">
        <v>44348</v>
      </c>
      <c r="H54" s="94" t="s">
        <v>836</v>
      </c>
      <c r="I54" s="94"/>
    </row>
    <row r="55" spans="1:9" ht="15.5" x14ac:dyDescent="0.35">
      <c r="A55" s="433"/>
      <c r="B55" s="396" t="s">
        <v>2040</v>
      </c>
      <c r="C55" s="434" t="s">
        <v>837</v>
      </c>
      <c r="D55" s="96">
        <v>450000</v>
      </c>
      <c r="E55" s="331">
        <v>44287</v>
      </c>
      <c r="F55" s="331">
        <v>44317</v>
      </c>
      <c r="G55" s="331">
        <v>44348</v>
      </c>
      <c r="H55" s="94" t="s">
        <v>830</v>
      </c>
      <c r="I55" s="94"/>
    </row>
    <row r="56" spans="1:9" ht="15.5" x14ac:dyDescent="0.35">
      <c r="A56" s="433"/>
      <c r="B56" s="396" t="s">
        <v>2041</v>
      </c>
      <c r="C56" s="434" t="s">
        <v>800</v>
      </c>
      <c r="D56" s="96">
        <v>200000</v>
      </c>
      <c r="E56" s="331">
        <v>44287</v>
      </c>
      <c r="F56" s="331">
        <v>44317</v>
      </c>
      <c r="G56" s="331">
        <v>44348</v>
      </c>
      <c r="H56" s="94" t="s">
        <v>801</v>
      </c>
      <c r="I56" s="94"/>
    </row>
    <row r="57" spans="1:9" ht="15.5" x14ac:dyDescent="0.35">
      <c r="A57" s="433"/>
      <c r="B57" s="396" t="s">
        <v>2042</v>
      </c>
      <c r="C57" s="434" t="s">
        <v>802</v>
      </c>
      <c r="D57" s="96">
        <v>250000</v>
      </c>
      <c r="E57" s="331">
        <v>44287</v>
      </c>
      <c r="F57" s="331">
        <v>44317</v>
      </c>
      <c r="G57" s="331">
        <v>44348</v>
      </c>
      <c r="H57" s="94" t="s">
        <v>801</v>
      </c>
      <c r="I57" s="94"/>
    </row>
    <row r="58" spans="1:9" ht="31" x14ac:dyDescent="0.35">
      <c r="A58" s="433"/>
      <c r="B58" s="396" t="s">
        <v>2043</v>
      </c>
      <c r="C58" s="434" t="s">
        <v>816</v>
      </c>
      <c r="D58" s="96">
        <v>300000</v>
      </c>
      <c r="E58" s="331">
        <v>44166</v>
      </c>
      <c r="F58" s="331">
        <v>44166</v>
      </c>
      <c r="G58" s="361">
        <v>44197</v>
      </c>
      <c r="H58" s="94" t="s">
        <v>813</v>
      </c>
      <c r="I58" s="94"/>
    </row>
    <row r="59" spans="1:9" ht="31" x14ac:dyDescent="0.35">
      <c r="A59" s="433"/>
      <c r="B59" s="396" t="s">
        <v>2044</v>
      </c>
      <c r="C59" s="434" t="s">
        <v>817</v>
      </c>
      <c r="D59" s="96">
        <v>300000</v>
      </c>
      <c r="E59" s="331">
        <v>44228</v>
      </c>
      <c r="F59" s="331">
        <v>44256</v>
      </c>
      <c r="G59" s="361">
        <v>44197</v>
      </c>
      <c r="H59" s="94" t="s">
        <v>813</v>
      </c>
      <c r="I59" s="94"/>
    </row>
    <row r="60" spans="1:9" ht="31" x14ac:dyDescent="0.35">
      <c r="A60" s="433"/>
      <c r="B60" s="396" t="s">
        <v>2045</v>
      </c>
      <c r="C60" s="434" t="s">
        <v>818</v>
      </c>
      <c r="D60" s="96">
        <v>250000</v>
      </c>
      <c r="E60" s="331">
        <v>44166</v>
      </c>
      <c r="F60" s="331">
        <v>44197</v>
      </c>
      <c r="G60" s="361">
        <v>44225</v>
      </c>
      <c r="H60" s="94" t="s">
        <v>797</v>
      </c>
      <c r="I60" s="94"/>
    </row>
    <row r="61" spans="1:9" ht="31" x14ac:dyDescent="0.35">
      <c r="A61" s="433"/>
      <c r="B61" s="396" t="s">
        <v>2046</v>
      </c>
      <c r="C61" s="434" t="s">
        <v>819</v>
      </c>
      <c r="D61" s="96">
        <v>250000</v>
      </c>
      <c r="E61" s="331">
        <v>44166</v>
      </c>
      <c r="F61" s="331">
        <v>44197</v>
      </c>
      <c r="G61" s="361">
        <v>44225</v>
      </c>
      <c r="H61" s="94" t="s">
        <v>797</v>
      </c>
      <c r="I61" s="94"/>
    </row>
    <row r="62" spans="1:9" ht="31" x14ac:dyDescent="0.35">
      <c r="A62" s="433"/>
      <c r="B62" s="396" t="s">
        <v>2047</v>
      </c>
      <c r="C62" s="434" t="s">
        <v>820</v>
      </c>
      <c r="D62" s="96">
        <v>300000</v>
      </c>
      <c r="E62" s="331">
        <v>44166</v>
      </c>
      <c r="F62" s="331">
        <v>44197</v>
      </c>
      <c r="G62" s="361">
        <v>44225</v>
      </c>
      <c r="H62" s="94" t="s">
        <v>797</v>
      </c>
      <c r="I62" s="94"/>
    </row>
    <row r="63" spans="1:9" ht="15.5" x14ac:dyDescent="0.35">
      <c r="A63" s="433"/>
      <c r="B63" s="396" t="s">
        <v>2048</v>
      </c>
      <c r="C63" s="434" t="s">
        <v>824</v>
      </c>
      <c r="D63" s="96">
        <v>350000</v>
      </c>
      <c r="E63" s="331">
        <v>44287</v>
      </c>
      <c r="F63" s="331">
        <v>44317</v>
      </c>
      <c r="G63" s="361">
        <v>44348</v>
      </c>
      <c r="H63" s="94" t="s">
        <v>801</v>
      </c>
      <c r="I63" s="94"/>
    </row>
    <row r="64" spans="1:9" ht="15.5" x14ac:dyDescent="0.35">
      <c r="A64" s="433"/>
      <c r="B64" s="396" t="s">
        <v>2049</v>
      </c>
      <c r="C64" s="434" t="s">
        <v>825</v>
      </c>
      <c r="D64" s="96">
        <v>800000</v>
      </c>
      <c r="E64" s="331">
        <v>44287</v>
      </c>
      <c r="F64" s="331">
        <v>44317</v>
      </c>
      <c r="G64" s="361">
        <v>44348</v>
      </c>
      <c r="H64" s="94" t="s">
        <v>801</v>
      </c>
      <c r="I64" s="94"/>
    </row>
    <row r="65" spans="1:9" ht="15.5" x14ac:dyDescent="0.35">
      <c r="A65" s="433"/>
      <c r="B65" s="396" t="s">
        <v>854</v>
      </c>
      <c r="C65" s="434" t="s">
        <v>854</v>
      </c>
      <c r="D65" s="96">
        <v>250000</v>
      </c>
      <c r="E65" s="331">
        <v>44317</v>
      </c>
      <c r="F65" s="331">
        <v>44317</v>
      </c>
      <c r="G65" s="361">
        <v>44348</v>
      </c>
      <c r="H65" s="94" t="s">
        <v>852</v>
      </c>
      <c r="I65" s="94"/>
    </row>
    <row r="66" spans="1:9" ht="15.5" x14ac:dyDescent="0.35">
      <c r="A66" s="433"/>
      <c r="B66" s="435" t="s">
        <v>2050</v>
      </c>
      <c r="C66" s="434" t="s">
        <v>857</v>
      </c>
      <c r="D66" s="96">
        <v>400000</v>
      </c>
      <c r="E66" s="331">
        <v>44287</v>
      </c>
      <c r="F66" s="331">
        <v>44317</v>
      </c>
      <c r="G66" s="361">
        <v>44348</v>
      </c>
      <c r="H66" s="94" t="s">
        <v>834</v>
      </c>
      <c r="I66" s="94"/>
    </row>
    <row r="67" spans="1:9" ht="15.5" x14ac:dyDescent="0.35">
      <c r="A67" s="433"/>
      <c r="B67" s="396" t="s">
        <v>2051</v>
      </c>
      <c r="C67" s="434" t="s">
        <v>859</v>
      </c>
      <c r="D67" s="96">
        <v>500000</v>
      </c>
      <c r="E67" s="331">
        <v>44562</v>
      </c>
      <c r="F67" s="331">
        <v>44593</v>
      </c>
      <c r="G67" s="361">
        <v>44682</v>
      </c>
      <c r="H67" s="94" t="s">
        <v>860</v>
      </c>
      <c r="I67" s="94"/>
    </row>
    <row r="68" spans="1:9" ht="15.5" x14ac:dyDescent="0.35">
      <c r="A68" s="433"/>
      <c r="B68" s="396" t="s">
        <v>2052</v>
      </c>
      <c r="C68" s="434" t="s">
        <v>861</v>
      </c>
      <c r="D68" s="96">
        <v>350000</v>
      </c>
      <c r="E68" s="331">
        <v>44593</v>
      </c>
      <c r="F68" s="331">
        <v>44621</v>
      </c>
      <c r="G68" s="361">
        <v>44713</v>
      </c>
      <c r="H68" s="94" t="s">
        <v>804</v>
      </c>
      <c r="I68" s="94"/>
    </row>
    <row r="69" spans="1:9" ht="15.5" x14ac:dyDescent="0.35">
      <c r="A69" s="433"/>
      <c r="B69" s="396" t="s">
        <v>863</v>
      </c>
      <c r="C69" s="434" t="s">
        <v>863</v>
      </c>
      <c r="D69" s="96">
        <v>450000</v>
      </c>
      <c r="E69" s="331">
        <v>44986</v>
      </c>
      <c r="F69" s="331">
        <v>45017</v>
      </c>
      <c r="G69" s="361">
        <v>45078</v>
      </c>
      <c r="H69" s="94" t="s">
        <v>804</v>
      </c>
      <c r="I69" s="94"/>
    </row>
    <row r="70" spans="1:9" ht="15.5" x14ac:dyDescent="0.35">
      <c r="A70" s="433"/>
      <c r="B70" s="396" t="s">
        <v>2053</v>
      </c>
      <c r="C70" s="434" t="s">
        <v>866</v>
      </c>
      <c r="D70" s="96">
        <v>285000</v>
      </c>
      <c r="E70" s="331">
        <v>44136</v>
      </c>
      <c r="F70" s="331">
        <v>44166</v>
      </c>
      <c r="G70" s="331">
        <v>44228</v>
      </c>
      <c r="H70" s="94" t="s">
        <v>867</v>
      </c>
      <c r="I70" s="94"/>
    </row>
    <row r="71" spans="1:9" ht="31" x14ac:dyDescent="0.35">
      <c r="A71" s="433"/>
      <c r="B71" s="396" t="s">
        <v>2054</v>
      </c>
      <c r="C71" s="434" t="s">
        <v>872</v>
      </c>
      <c r="D71" s="96">
        <v>300000</v>
      </c>
      <c r="E71" s="331">
        <v>44287</v>
      </c>
      <c r="F71" s="331">
        <v>44317</v>
      </c>
      <c r="G71" s="331">
        <v>44348</v>
      </c>
      <c r="H71" s="94" t="s">
        <v>834</v>
      </c>
      <c r="I71" s="94"/>
    </row>
    <row r="72" spans="1:9" ht="15.5" x14ac:dyDescent="0.35">
      <c r="A72" s="433"/>
      <c r="B72" s="396" t="s">
        <v>2055</v>
      </c>
      <c r="C72" s="434" t="s">
        <v>873</v>
      </c>
      <c r="D72" s="96">
        <v>300000</v>
      </c>
      <c r="E72" s="331">
        <v>44136</v>
      </c>
      <c r="F72" s="331">
        <v>44166</v>
      </c>
      <c r="G72" s="362">
        <v>44378</v>
      </c>
      <c r="H72" s="94" t="s">
        <v>834</v>
      </c>
      <c r="I72" s="94"/>
    </row>
    <row r="73" spans="1:9" ht="15.5" x14ac:dyDescent="0.35">
      <c r="A73" s="433"/>
      <c r="B73" s="396" t="s">
        <v>2056</v>
      </c>
      <c r="C73" s="434" t="s">
        <v>874</v>
      </c>
      <c r="D73" s="96">
        <v>300000</v>
      </c>
      <c r="E73" s="331">
        <v>44287</v>
      </c>
      <c r="F73" s="331">
        <v>44317</v>
      </c>
      <c r="G73" s="362">
        <v>44378</v>
      </c>
      <c r="H73" s="94" t="s">
        <v>804</v>
      </c>
      <c r="I73" s="94"/>
    </row>
    <row r="74" spans="1:9" ht="15.5" x14ac:dyDescent="0.35">
      <c r="A74" s="433"/>
      <c r="B74" s="396" t="s">
        <v>2057</v>
      </c>
      <c r="C74" s="434" t="s">
        <v>875</v>
      </c>
      <c r="D74" s="96">
        <v>100000</v>
      </c>
      <c r="E74" s="331">
        <v>44287</v>
      </c>
      <c r="F74" s="331">
        <v>44317</v>
      </c>
      <c r="G74" s="362">
        <v>44378</v>
      </c>
      <c r="H74" s="94" t="s">
        <v>804</v>
      </c>
      <c r="I74" s="94"/>
    </row>
    <row r="75" spans="1:9" ht="15.5" x14ac:dyDescent="0.35">
      <c r="A75" s="433"/>
      <c r="B75" s="396" t="s">
        <v>2058</v>
      </c>
      <c r="C75" s="434" t="s">
        <v>876</v>
      </c>
      <c r="D75" s="96">
        <v>250000</v>
      </c>
      <c r="E75" s="331">
        <v>44256</v>
      </c>
      <c r="F75" s="331">
        <v>44287</v>
      </c>
      <c r="G75" s="362">
        <v>44378</v>
      </c>
      <c r="H75" s="94" t="s">
        <v>834</v>
      </c>
      <c r="I75" s="94"/>
    </row>
    <row r="76" spans="1:9" ht="15.5" x14ac:dyDescent="0.35">
      <c r="A76" s="433"/>
      <c r="B76" s="396" t="s">
        <v>2059</v>
      </c>
      <c r="C76" s="434" t="s">
        <v>880</v>
      </c>
      <c r="D76" s="96">
        <v>250000</v>
      </c>
      <c r="E76" s="331">
        <v>44256</v>
      </c>
      <c r="F76" s="331">
        <v>44287</v>
      </c>
      <c r="G76" s="331">
        <v>44348</v>
      </c>
      <c r="H76" s="94" t="s">
        <v>860</v>
      </c>
      <c r="I76" s="94"/>
    </row>
    <row r="77" spans="1:9" ht="15.5" x14ac:dyDescent="0.35">
      <c r="A77" s="433"/>
      <c r="B77" s="396" t="s">
        <v>881</v>
      </c>
      <c r="C77" s="434" t="s">
        <v>881</v>
      </c>
      <c r="D77" s="96">
        <v>250000</v>
      </c>
      <c r="E77" s="331">
        <v>44256</v>
      </c>
      <c r="F77" s="331">
        <v>44287</v>
      </c>
      <c r="G77" s="362">
        <v>44378</v>
      </c>
      <c r="H77" s="94" t="s">
        <v>860</v>
      </c>
      <c r="I77" s="94"/>
    </row>
    <row r="78" spans="1:9" ht="15.5" x14ac:dyDescent="0.35">
      <c r="A78" s="433"/>
      <c r="B78" s="396" t="s">
        <v>2060</v>
      </c>
      <c r="C78" s="434" t="s">
        <v>882</v>
      </c>
      <c r="D78" s="96">
        <v>100000</v>
      </c>
      <c r="E78" s="331">
        <v>44197</v>
      </c>
      <c r="F78" s="331">
        <v>44228</v>
      </c>
      <c r="G78" s="362">
        <v>44378</v>
      </c>
      <c r="H78" s="94" t="s">
        <v>804</v>
      </c>
      <c r="I78" s="94"/>
    </row>
    <row r="79" spans="1:9" ht="15.5" x14ac:dyDescent="0.35">
      <c r="A79" s="433"/>
      <c r="B79" s="396" t="s">
        <v>2061</v>
      </c>
      <c r="C79" s="434" t="s">
        <v>883</v>
      </c>
      <c r="D79" s="96">
        <v>250000</v>
      </c>
      <c r="E79" s="331">
        <v>44256</v>
      </c>
      <c r="F79" s="331">
        <v>44287</v>
      </c>
      <c r="G79" s="331">
        <v>44348</v>
      </c>
      <c r="H79" s="94" t="s">
        <v>834</v>
      </c>
      <c r="I79" s="94"/>
    </row>
    <row r="80" spans="1:9" ht="31" x14ac:dyDescent="0.35">
      <c r="A80" s="433"/>
      <c r="B80" s="396" t="s">
        <v>2062</v>
      </c>
      <c r="C80" s="434" t="s">
        <v>814</v>
      </c>
      <c r="D80" s="96">
        <v>500000</v>
      </c>
      <c r="E80" s="331">
        <v>44470</v>
      </c>
      <c r="F80" s="331">
        <v>44501</v>
      </c>
      <c r="G80" s="331">
        <v>44562</v>
      </c>
      <c r="H80" s="94" t="s">
        <v>794</v>
      </c>
      <c r="I80" s="94"/>
    </row>
    <row r="81" spans="1:9" ht="15.5" x14ac:dyDescent="0.35">
      <c r="A81" s="433" t="s">
        <v>894</v>
      </c>
      <c r="B81" s="396"/>
      <c r="C81" s="434"/>
      <c r="D81" s="94"/>
      <c r="E81" s="331"/>
      <c r="F81" s="331"/>
      <c r="G81" s="331"/>
      <c r="H81" s="94"/>
      <c r="I81" s="94"/>
    </row>
    <row r="82" spans="1:9" ht="15.5" x14ac:dyDescent="0.35">
      <c r="A82" s="433"/>
      <c r="B82" s="396" t="s">
        <v>2063</v>
      </c>
      <c r="C82" s="434" t="s">
        <v>827</v>
      </c>
      <c r="D82" s="96">
        <v>650000</v>
      </c>
      <c r="E82" s="331">
        <v>44348</v>
      </c>
      <c r="F82" s="331">
        <v>44378</v>
      </c>
      <c r="G82" s="331">
        <v>44409</v>
      </c>
      <c r="H82" s="94" t="s">
        <v>828</v>
      </c>
      <c r="I82" s="94"/>
    </row>
    <row r="83" spans="1:9" ht="15.5" x14ac:dyDescent="0.35">
      <c r="A83" s="433"/>
      <c r="B83" s="396" t="s">
        <v>2064</v>
      </c>
      <c r="C83" s="434" t="s">
        <v>838</v>
      </c>
      <c r="D83" s="96">
        <v>1300000</v>
      </c>
      <c r="E83" s="331">
        <v>44256</v>
      </c>
      <c r="F83" s="331">
        <v>44287</v>
      </c>
      <c r="G83" s="331">
        <v>44287</v>
      </c>
      <c r="H83" s="94" t="s">
        <v>832</v>
      </c>
      <c r="I83" s="94"/>
    </row>
    <row r="84" spans="1:9" ht="15.5" x14ac:dyDescent="0.35">
      <c r="A84" s="433"/>
      <c r="B84" s="396" t="s">
        <v>2065</v>
      </c>
      <c r="C84" s="434" t="s">
        <v>995</v>
      </c>
      <c r="D84" s="96">
        <v>1300000</v>
      </c>
      <c r="E84" s="332" t="s">
        <v>1289</v>
      </c>
      <c r="F84" s="332" t="s">
        <v>1289</v>
      </c>
      <c r="G84" s="332" t="s">
        <v>1289</v>
      </c>
      <c r="H84" s="94" t="s">
        <v>836</v>
      </c>
      <c r="I84" s="94"/>
    </row>
    <row r="85" spans="1:9" ht="15.5" x14ac:dyDescent="0.35">
      <c r="A85" s="433"/>
      <c r="B85" s="396" t="s">
        <v>2066</v>
      </c>
      <c r="C85" s="434" t="s">
        <v>839</v>
      </c>
      <c r="D85" s="96">
        <v>750000</v>
      </c>
      <c r="E85" s="331">
        <v>44256</v>
      </c>
      <c r="F85" s="331">
        <v>44287</v>
      </c>
      <c r="G85" s="331">
        <v>44317</v>
      </c>
      <c r="H85" s="94" t="s">
        <v>811</v>
      </c>
      <c r="I85" s="94"/>
    </row>
    <row r="86" spans="1:9" ht="15.5" x14ac:dyDescent="0.35">
      <c r="A86" s="433"/>
      <c r="B86" s="396" t="s">
        <v>2067</v>
      </c>
      <c r="C86" s="434" t="s">
        <v>841</v>
      </c>
      <c r="D86" s="96">
        <v>1000000</v>
      </c>
      <c r="E86" s="331">
        <v>44197</v>
      </c>
      <c r="F86" s="331">
        <v>44256</v>
      </c>
      <c r="G86" s="331">
        <v>44317</v>
      </c>
      <c r="H86" s="94" t="s">
        <v>836</v>
      </c>
      <c r="I86" s="94"/>
    </row>
    <row r="87" spans="1:9" ht="15.5" x14ac:dyDescent="0.35">
      <c r="A87" s="433"/>
      <c r="B87" s="396" t="s">
        <v>2068</v>
      </c>
      <c r="C87" s="434" t="s">
        <v>821</v>
      </c>
      <c r="D87" s="96">
        <v>2000000</v>
      </c>
      <c r="E87" s="331">
        <v>45017</v>
      </c>
      <c r="F87" s="331">
        <v>45047</v>
      </c>
      <c r="G87" s="362">
        <v>45078</v>
      </c>
      <c r="H87" s="94" t="s">
        <v>822</v>
      </c>
      <c r="I87" s="94"/>
    </row>
    <row r="88" spans="1:9" ht="15.5" x14ac:dyDescent="0.35">
      <c r="A88" s="433"/>
      <c r="B88" s="396" t="s">
        <v>2069</v>
      </c>
      <c r="C88" s="434" t="s">
        <v>823</v>
      </c>
      <c r="D88" s="96">
        <v>2000000</v>
      </c>
      <c r="E88" s="331">
        <v>45017</v>
      </c>
      <c r="F88" s="331">
        <v>45047</v>
      </c>
      <c r="G88" s="362">
        <v>45108</v>
      </c>
      <c r="H88" s="94" t="s">
        <v>822</v>
      </c>
      <c r="I88" s="94"/>
    </row>
    <row r="89" spans="1:9" ht="15.5" x14ac:dyDescent="0.35">
      <c r="A89" s="433"/>
      <c r="B89" s="396" t="s">
        <v>2070</v>
      </c>
      <c r="C89" s="434" t="s">
        <v>826</v>
      </c>
      <c r="D89" s="96">
        <v>2000000</v>
      </c>
      <c r="E89" s="331">
        <v>44652</v>
      </c>
      <c r="F89" s="331">
        <v>44682</v>
      </c>
      <c r="G89" s="362">
        <v>44713</v>
      </c>
      <c r="H89" s="94" t="s">
        <v>822</v>
      </c>
      <c r="I89" s="94"/>
    </row>
    <row r="90" spans="1:9" ht="15.5" x14ac:dyDescent="0.35">
      <c r="A90" s="433"/>
      <c r="B90" s="396" t="s">
        <v>2071</v>
      </c>
      <c r="C90" s="434" t="s">
        <v>848</v>
      </c>
      <c r="D90" s="96">
        <v>635000</v>
      </c>
      <c r="E90" s="331">
        <v>44197</v>
      </c>
      <c r="F90" s="331">
        <v>44228</v>
      </c>
      <c r="G90" s="362">
        <v>44348</v>
      </c>
      <c r="H90" s="94" t="s">
        <v>804</v>
      </c>
      <c r="I90" s="94"/>
    </row>
    <row r="91" spans="1:9" ht="15.5" x14ac:dyDescent="0.35">
      <c r="A91" s="433"/>
      <c r="B91" s="435" t="s">
        <v>2072</v>
      </c>
      <c r="C91" s="434" t="s">
        <v>858</v>
      </c>
      <c r="D91" s="96">
        <v>2000000</v>
      </c>
      <c r="E91" s="331">
        <v>44562</v>
      </c>
      <c r="F91" s="331">
        <v>44593</v>
      </c>
      <c r="G91" s="362">
        <v>44682</v>
      </c>
      <c r="H91" s="94" t="s">
        <v>832</v>
      </c>
      <c r="I91" s="94"/>
    </row>
    <row r="92" spans="1:9" ht="15.5" x14ac:dyDescent="0.35">
      <c r="A92" s="433"/>
      <c r="B92" s="435" t="s">
        <v>862</v>
      </c>
      <c r="C92" s="434" t="s">
        <v>862</v>
      </c>
      <c r="D92" s="96">
        <v>600000</v>
      </c>
      <c r="E92" s="331">
        <v>44958</v>
      </c>
      <c r="F92" s="331">
        <v>44986</v>
      </c>
      <c r="G92" s="362">
        <v>45078</v>
      </c>
      <c r="H92" s="94" t="s">
        <v>860</v>
      </c>
      <c r="I92" s="94"/>
    </row>
    <row r="93" spans="1:9" ht="31" x14ac:dyDescent="0.35">
      <c r="A93" s="433"/>
      <c r="B93" s="435" t="s">
        <v>2073</v>
      </c>
      <c r="C93" s="434" t="s">
        <v>864</v>
      </c>
      <c r="D93" s="96">
        <v>1000000</v>
      </c>
      <c r="E93" s="331">
        <v>44986</v>
      </c>
      <c r="F93" s="331">
        <v>45017</v>
      </c>
      <c r="G93" s="362">
        <v>45139</v>
      </c>
      <c r="H93" s="94" t="s">
        <v>830</v>
      </c>
      <c r="I93" s="94"/>
    </row>
    <row r="94" spans="1:9" ht="31" x14ac:dyDescent="0.35">
      <c r="A94" s="433"/>
      <c r="B94" s="396" t="s">
        <v>2074</v>
      </c>
      <c r="C94" s="434" t="s">
        <v>877</v>
      </c>
      <c r="D94" s="96">
        <v>2000000</v>
      </c>
      <c r="E94" s="331">
        <v>44228</v>
      </c>
      <c r="F94" s="331">
        <v>44256</v>
      </c>
      <c r="G94" s="331">
        <v>44348</v>
      </c>
      <c r="H94" s="94" t="s">
        <v>878</v>
      </c>
      <c r="I94" s="94"/>
    </row>
    <row r="95" spans="1:9" ht="15.5" x14ac:dyDescent="0.35">
      <c r="A95" s="433"/>
      <c r="B95" s="396" t="s">
        <v>2075</v>
      </c>
      <c r="C95" s="434" t="s">
        <v>879</v>
      </c>
      <c r="D95" s="96">
        <v>600000</v>
      </c>
      <c r="E95" s="331">
        <v>44256</v>
      </c>
      <c r="F95" s="331">
        <v>44287</v>
      </c>
      <c r="G95" s="363">
        <v>44378</v>
      </c>
      <c r="H95" s="94" t="s">
        <v>834</v>
      </c>
      <c r="I95" s="94"/>
    </row>
    <row r="96" spans="1:9" ht="15.5" x14ac:dyDescent="0.35">
      <c r="A96" s="433" t="s">
        <v>996</v>
      </c>
      <c r="B96" s="396"/>
      <c r="C96" s="434"/>
      <c r="D96" s="94"/>
      <c r="E96" s="331"/>
      <c r="F96" s="331"/>
      <c r="G96" s="331"/>
      <c r="H96" s="94"/>
      <c r="I96" s="94"/>
    </row>
    <row r="97" spans="1:9" ht="15.5" x14ac:dyDescent="0.35">
      <c r="A97" s="433"/>
      <c r="B97" s="396" t="s">
        <v>2076</v>
      </c>
      <c r="C97" s="434" t="s">
        <v>810</v>
      </c>
      <c r="D97" s="96">
        <v>3000000</v>
      </c>
      <c r="E97" s="331">
        <v>44409</v>
      </c>
      <c r="F97" s="331">
        <v>44440</v>
      </c>
      <c r="G97" s="331">
        <v>44470</v>
      </c>
      <c r="H97" s="94" t="s">
        <v>997</v>
      </c>
      <c r="I97" s="94"/>
    </row>
    <row r="98" spans="1:9" ht="15.5" x14ac:dyDescent="0.35">
      <c r="A98" s="433"/>
      <c r="B98" s="396" t="s">
        <v>2077</v>
      </c>
      <c r="C98" s="434" t="s">
        <v>998</v>
      </c>
      <c r="D98" s="96">
        <v>2000000</v>
      </c>
      <c r="E98" s="331">
        <v>44652</v>
      </c>
      <c r="F98" s="331">
        <v>44682</v>
      </c>
      <c r="G98" s="331">
        <v>44713</v>
      </c>
      <c r="H98" s="94" t="s">
        <v>999</v>
      </c>
      <c r="I98" s="94"/>
    </row>
    <row r="99" spans="1:9" ht="15.5" x14ac:dyDescent="0.35">
      <c r="A99" s="433"/>
      <c r="B99" s="396" t="s">
        <v>2078</v>
      </c>
      <c r="C99" s="434" t="s">
        <v>806</v>
      </c>
      <c r="D99" s="96">
        <v>4000000</v>
      </c>
      <c r="E99" s="331">
        <v>44136</v>
      </c>
      <c r="F99" s="331">
        <v>44166</v>
      </c>
      <c r="G99" s="331">
        <v>44197</v>
      </c>
      <c r="H99" s="94" t="s">
        <v>807</v>
      </c>
      <c r="I99" s="94"/>
    </row>
    <row r="100" spans="1:9" ht="15.5" x14ac:dyDescent="0.35">
      <c r="A100" s="433" t="s">
        <v>1000</v>
      </c>
      <c r="B100" s="396"/>
      <c r="C100" s="434"/>
      <c r="D100" s="94"/>
      <c r="E100" s="331"/>
      <c r="F100" s="331"/>
      <c r="G100" s="331"/>
      <c r="H100" s="94"/>
      <c r="I100" s="94"/>
    </row>
    <row r="101" spans="1:9" ht="31" x14ac:dyDescent="0.35">
      <c r="A101" s="433"/>
      <c r="B101" s="396" t="s">
        <v>2079</v>
      </c>
      <c r="C101" s="434" t="s">
        <v>1001</v>
      </c>
      <c r="D101" s="96">
        <v>8000000</v>
      </c>
      <c r="E101" s="331">
        <v>44470</v>
      </c>
      <c r="F101" s="331">
        <v>44501</v>
      </c>
      <c r="G101" s="331">
        <v>44317</v>
      </c>
      <c r="H101" s="94" t="s">
        <v>1002</v>
      </c>
      <c r="I101" s="94"/>
    </row>
    <row r="102" spans="1:9" ht="15.5" x14ac:dyDescent="0.35">
      <c r="A102" s="433" t="s">
        <v>1003</v>
      </c>
      <c r="B102" s="396"/>
      <c r="C102" s="434"/>
      <c r="D102" s="94"/>
      <c r="E102" s="95"/>
      <c r="F102" s="95"/>
      <c r="G102" s="95"/>
      <c r="H102" s="94"/>
      <c r="I102" s="94"/>
    </row>
    <row r="103" spans="1:9" ht="31" x14ac:dyDescent="0.35">
      <c r="A103" s="433"/>
      <c r="B103" s="396" t="s">
        <v>2080</v>
      </c>
      <c r="C103" s="434" t="s">
        <v>1004</v>
      </c>
      <c r="D103" s="96">
        <v>500000</v>
      </c>
      <c r="E103" s="333" t="s">
        <v>1289</v>
      </c>
      <c r="F103" s="333" t="s">
        <v>1289</v>
      </c>
      <c r="G103" s="333" t="s">
        <v>1289</v>
      </c>
      <c r="H103" s="94" t="s">
        <v>856</v>
      </c>
      <c r="I103" s="94"/>
    </row>
    <row r="104" spans="1:9" ht="31" x14ac:dyDescent="0.35">
      <c r="A104" s="433"/>
      <c r="B104" s="396" t="s">
        <v>2081</v>
      </c>
      <c r="C104" s="434" t="s">
        <v>1005</v>
      </c>
      <c r="D104" s="96">
        <v>500000</v>
      </c>
      <c r="E104" s="333" t="s">
        <v>1289</v>
      </c>
      <c r="F104" s="333" t="s">
        <v>1289</v>
      </c>
      <c r="G104" s="333" t="s">
        <v>1289</v>
      </c>
      <c r="H104" s="94" t="s">
        <v>856</v>
      </c>
      <c r="I104" s="94"/>
    </row>
    <row r="105" spans="1:9" ht="31" x14ac:dyDescent="0.35">
      <c r="A105" s="433"/>
      <c r="B105" s="396" t="s">
        <v>2082</v>
      </c>
      <c r="C105" s="434" t="s">
        <v>1006</v>
      </c>
      <c r="D105" s="96">
        <v>500000</v>
      </c>
      <c r="E105" s="333" t="s">
        <v>1289</v>
      </c>
      <c r="F105" s="333" t="s">
        <v>1289</v>
      </c>
      <c r="G105" s="333" t="s">
        <v>1289</v>
      </c>
      <c r="H105" s="94" t="s">
        <v>856</v>
      </c>
      <c r="I105" s="94"/>
    </row>
    <row r="106" spans="1:9" ht="31" x14ac:dyDescent="0.35">
      <c r="A106" s="433"/>
      <c r="B106" s="396" t="s">
        <v>2083</v>
      </c>
      <c r="C106" s="434" t="s">
        <v>1007</v>
      </c>
      <c r="D106" s="96">
        <v>500000</v>
      </c>
      <c r="E106" s="333" t="s">
        <v>1289</v>
      </c>
      <c r="F106" s="333" t="s">
        <v>1289</v>
      </c>
      <c r="G106" s="333" t="s">
        <v>1289</v>
      </c>
      <c r="H106" s="94" t="s">
        <v>856</v>
      </c>
      <c r="I106" s="94"/>
    </row>
    <row r="107" spans="1:9" ht="31" x14ac:dyDescent="0.35">
      <c r="A107" s="433"/>
      <c r="B107" s="396" t="s">
        <v>2084</v>
      </c>
      <c r="C107" s="434" t="s">
        <v>1008</v>
      </c>
      <c r="D107" s="96">
        <v>500000</v>
      </c>
      <c r="E107" s="333" t="s">
        <v>1289</v>
      </c>
      <c r="F107" s="333" t="s">
        <v>1289</v>
      </c>
      <c r="G107" s="333" t="s">
        <v>1289</v>
      </c>
      <c r="H107" s="94" t="s">
        <v>856</v>
      </c>
      <c r="I107" s="94"/>
    </row>
    <row r="108" spans="1:9" ht="31" x14ac:dyDescent="0.35">
      <c r="A108" s="433"/>
      <c r="B108" s="396" t="s">
        <v>2085</v>
      </c>
      <c r="C108" s="434" t="s">
        <v>1009</v>
      </c>
      <c r="D108" s="96">
        <v>500000</v>
      </c>
      <c r="E108" s="333" t="s">
        <v>1289</v>
      </c>
      <c r="F108" s="333" t="s">
        <v>1289</v>
      </c>
      <c r="G108" s="333" t="s">
        <v>1289</v>
      </c>
      <c r="H108" s="94" t="s">
        <v>856</v>
      </c>
      <c r="I108" s="94"/>
    </row>
    <row r="109" spans="1:9" ht="15.5" x14ac:dyDescent="0.35">
      <c r="A109" s="433" t="s">
        <v>1010</v>
      </c>
      <c r="B109" s="433"/>
      <c r="C109" s="396" t="s">
        <v>1011</v>
      </c>
      <c r="D109" s="375">
        <v>1500000</v>
      </c>
      <c r="E109" s="376" t="s">
        <v>1289</v>
      </c>
      <c r="F109" s="376" t="s">
        <v>1289</v>
      </c>
      <c r="G109" s="376" t="s">
        <v>1289</v>
      </c>
      <c r="H109" s="94" t="s">
        <v>843</v>
      </c>
      <c r="I109" s="94"/>
    </row>
    <row r="110" spans="1:9" ht="15.5" x14ac:dyDescent="0.35">
      <c r="A110" s="377"/>
      <c r="B110" s="377"/>
    </row>
    <row r="111" spans="1:9" ht="15.5" x14ac:dyDescent="0.35">
      <c r="A111" s="24"/>
      <c r="B111" s="24"/>
      <c r="C111" s="24"/>
      <c r="D111" s="24"/>
      <c r="E111" s="31"/>
      <c r="F111" s="31"/>
      <c r="G111" s="31"/>
      <c r="H111" s="30"/>
      <c r="I111" s="30"/>
    </row>
    <row r="112" spans="1:9" ht="15.5" x14ac:dyDescent="0.35">
      <c r="A112" s="24"/>
      <c r="B112" s="24"/>
      <c r="C112" s="24"/>
      <c r="D112" s="30"/>
      <c r="E112" s="30"/>
      <c r="F112" s="30"/>
      <c r="G112" s="30"/>
      <c r="H112" s="30"/>
      <c r="I112" s="30"/>
    </row>
    <row r="113" spans="1:9" ht="17.5" x14ac:dyDescent="0.35">
      <c r="A113" s="26"/>
      <c r="B113" s="26"/>
      <c r="C113" s="26"/>
      <c r="D113" s="28"/>
      <c r="E113" s="28"/>
      <c r="F113" s="28"/>
      <c r="G113" s="28"/>
      <c r="H113" s="28"/>
      <c r="I113" s="28"/>
    </row>
    <row r="114" spans="1:9" ht="17.5" x14ac:dyDescent="0.35">
      <c r="A114" s="27"/>
      <c r="B114" s="27"/>
      <c r="C114" s="27"/>
      <c r="D114" s="29"/>
      <c r="E114" s="29"/>
      <c r="F114" s="29"/>
      <c r="G114" s="29"/>
      <c r="H114" s="29"/>
      <c r="I114" s="29"/>
    </row>
  </sheetData>
  <sheetProtection algorithmName="SHA-512" hashValue="5+IeLB1gM//AJWvcRCn5A3G5REAGOteseqk8Kwpf9KobXEqYxWdKZ/8QXtV8sbum2/GtebIepB+44TcBGgBBjQ==" saltValue="HECutp6pZP8WO7RBnpe9uA==" spinCount="100000" sheet="1" objects="1" scenarios="1"/>
  <mergeCells count="2">
    <mergeCell ref="A1:I1"/>
    <mergeCell ref="A24:I24"/>
  </mergeCells>
  <pageMargins left="0.25" right="0.25"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70" zoomScaleNormal="70" workbookViewId="0">
      <selection activeCell="C14" sqref="C14"/>
    </sheetView>
  </sheetViews>
  <sheetFormatPr defaultRowHeight="15.5" x14ac:dyDescent="0.35"/>
  <cols>
    <col min="1" max="1" width="35.6328125" style="34" customWidth="1"/>
    <col min="2" max="2" width="53.6328125" style="34" customWidth="1"/>
    <col min="3" max="3" width="57.453125" style="34" customWidth="1"/>
    <col min="4" max="4" width="10.81640625" style="38" bestFit="1" customWidth="1"/>
    <col min="5" max="5" width="10.81640625" style="34" bestFit="1" customWidth="1"/>
    <col min="6" max="6" width="24" style="34" customWidth="1"/>
    <col min="7" max="7" width="16.453125" style="34" bestFit="1" customWidth="1"/>
    <col min="8" max="8" width="15.54296875" style="34" bestFit="1" customWidth="1"/>
    <col min="9" max="9" width="15.1796875" style="34" bestFit="1" customWidth="1"/>
    <col min="10" max="16384" width="8.7265625" style="34"/>
  </cols>
  <sheetData>
    <row r="1" spans="1:9" ht="32" customHeight="1" x14ac:dyDescent="0.35">
      <c r="A1" s="573" t="s">
        <v>2188</v>
      </c>
      <c r="B1" s="573"/>
      <c r="C1" s="573"/>
      <c r="D1" s="573"/>
      <c r="E1" s="573"/>
      <c r="F1" s="573"/>
      <c r="G1" s="573"/>
      <c r="H1" s="573"/>
      <c r="I1" s="573"/>
    </row>
    <row r="2" spans="1:9" ht="65" customHeight="1" x14ac:dyDescent="0.35">
      <c r="A2" s="32" t="s">
        <v>1404</v>
      </c>
      <c r="B2" s="32" t="s">
        <v>1127</v>
      </c>
      <c r="C2" s="32" t="s">
        <v>0</v>
      </c>
      <c r="D2" s="39" t="s">
        <v>1148</v>
      </c>
      <c r="E2" s="32" t="s">
        <v>1149</v>
      </c>
      <c r="F2" s="32" t="s">
        <v>1190</v>
      </c>
      <c r="G2" s="32" t="s">
        <v>1151</v>
      </c>
      <c r="H2" s="32" t="s">
        <v>1152</v>
      </c>
      <c r="I2" s="32" t="s">
        <v>1153</v>
      </c>
    </row>
    <row r="3" spans="1:9" ht="60.5" customHeight="1" x14ac:dyDescent="0.35">
      <c r="A3" s="257" t="s">
        <v>1147</v>
      </c>
      <c r="B3" s="259" t="s">
        <v>1141</v>
      </c>
      <c r="C3" s="76" t="s">
        <v>188</v>
      </c>
      <c r="D3" s="77">
        <v>144000</v>
      </c>
      <c r="E3" s="78"/>
      <c r="F3" s="78"/>
      <c r="G3" s="78"/>
      <c r="H3" s="78"/>
      <c r="I3" s="78"/>
    </row>
    <row r="4" spans="1:9" x14ac:dyDescent="0.35">
      <c r="A4" s="255"/>
      <c r="B4" s="259" t="s">
        <v>1142</v>
      </c>
      <c r="C4" s="76" t="s">
        <v>185</v>
      </c>
      <c r="D4" s="79"/>
      <c r="E4" s="78"/>
      <c r="F4" s="78"/>
      <c r="G4" s="78"/>
      <c r="H4" s="78"/>
      <c r="I4" s="78"/>
    </row>
    <row r="5" spans="1:9" ht="46.5" x14ac:dyDescent="0.35">
      <c r="A5" s="258"/>
      <c r="B5" s="259" t="s">
        <v>1140</v>
      </c>
      <c r="C5" s="76" t="s">
        <v>186</v>
      </c>
      <c r="D5" s="79"/>
      <c r="E5" s="78"/>
      <c r="F5" s="78"/>
      <c r="G5" s="78"/>
      <c r="H5" s="78"/>
      <c r="I5" s="78"/>
    </row>
    <row r="6" spans="1:9" ht="31" x14ac:dyDescent="0.35">
      <c r="A6" s="258"/>
      <c r="B6" s="259" t="s">
        <v>1143</v>
      </c>
      <c r="C6" s="76" t="s">
        <v>189</v>
      </c>
      <c r="D6" s="79"/>
      <c r="E6" s="78"/>
      <c r="F6" s="78"/>
      <c r="G6" s="78"/>
      <c r="H6" s="78"/>
      <c r="I6" s="78"/>
    </row>
    <row r="7" spans="1:9" ht="31" x14ac:dyDescent="0.35">
      <c r="A7" s="258"/>
      <c r="B7" s="259" t="s">
        <v>1144</v>
      </c>
      <c r="C7" s="76" t="s">
        <v>187</v>
      </c>
      <c r="D7" s="79"/>
      <c r="E7" s="78"/>
      <c r="F7" s="78"/>
      <c r="G7" s="78"/>
      <c r="H7" s="78"/>
      <c r="I7" s="78"/>
    </row>
    <row r="8" spans="1:9" ht="31" x14ac:dyDescent="0.35">
      <c r="A8" s="258"/>
      <c r="B8" s="259" t="s">
        <v>1145</v>
      </c>
      <c r="C8" s="76" t="s">
        <v>190</v>
      </c>
      <c r="D8" s="79"/>
      <c r="E8" s="78"/>
      <c r="F8" s="78"/>
      <c r="G8" s="78"/>
      <c r="H8" s="78"/>
      <c r="I8" s="78"/>
    </row>
    <row r="9" spans="1:9" x14ac:dyDescent="0.35">
      <c r="D9" s="37"/>
    </row>
    <row r="10" spans="1:9" x14ac:dyDescent="0.35">
      <c r="D10" s="37"/>
    </row>
    <row r="11" spans="1:9" x14ac:dyDescent="0.35">
      <c r="D11" s="37"/>
    </row>
    <row r="12" spans="1:9" x14ac:dyDescent="0.35">
      <c r="D12" s="37"/>
    </row>
    <row r="13" spans="1:9" x14ac:dyDescent="0.35">
      <c r="D13" s="37"/>
    </row>
    <row r="14" spans="1:9" x14ac:dyDescent="0.35">
      <c r="D14" s="37"/>
    </row>
    <row r="15" spans="1:9" x14ac:dyDescent="0.35">
      <c r="D15" s="37"/>
    </row>
    <row r="16" spans="1:9" x14ac:dyDescent="0.35">
      <c r="D16" s="37"/>
    </row>
    <row r="17" spans="4:4" x14ac:dyDescent="0.35">
      <c r="D17" s="37"/>
    </row>
    <row r="18" spans="4:4" x14ac:dyDescent="0.35">
      <c r="D18" s="37"/>
    </row>
    <row r="19" spans="4:4" x14ac:dyDescent="0.35">
      <c r="D19" s="37"/>
    </row>
    <row r="20" spans="4:4" x14ac:dyDescent="0.35">
      <c r="D20" s="37"/>
    </row>
    <row r="21" spans="4:4" x14ac:dyDescent="0.35">
      <c r="D21" s="37"/>
    </row>
  </sheetData>
  <sheetProtection algorithmName="SHA-512" hashValue="RMLQybAItLFEi8eGfWJ54p3vZJJn51TObP40aPo2M/EgZOCOvq0Dl6l1vnN4diPjbyksZO7PR7Sp1wPLxvY0Jg==" saltValue="3TGy9nuXYDaR1Wrop15Fmg==" spinCount="100000" sheet="1" objects="1" scenarios="1"/>
  <mergeCells count="1">
    <mergeCell ref="A1:I1"/>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zoomScale="70" zoomScaleNormal="70" workbookViewId="0">
      <selection activeCell="A2" sqref="A2"/>
    </sheetView>
  </sheetViews>
  <sheetFormatPr defaultRowHeight="14.5" x14ac:dyDescent="0.35"/>
  <cols>
    <col min="1" max="1" width="19.6328125" customWidth="1"/>
    <col min="2" max="2" width="28.81640625" style="23" customWidth="1"/>
    <col min="3" max="3" width="16.1796875" bestFit="1" customWidth="1"/>
    <col min="4" max="4" width="8.90625" bestFit="1" customWidth="1"/>
    <col min="7" max="7" width="52.81640625" style="23" customWidth="1"/>
    <col min="8" max="8" width="9.90625" customWidth="1"/>
    <col min="9" max="9" width="10.453125" customWidth="1"/>
    <col min="10" max="10" width="18.36328125" bestFit="1" customWidth="1"/>
    <col min="11" max="11" width="13.54296875" bestFit="1" customWidth="1"/>
    <col min="12" max="12" width="12" customWidth="1"/>
    <col min="13" max="14" width="11.90625" bestFit="1" customWidth="1"/>
  </cols>
  <sheetData>
    <row r="1" spans="1:14" ht="18.5" thickBot="1" x14ac:dyDescent="0.4">
      <c r="A1" s="584" t="s">
        <v>772</v>
      </c>
      <c r="B1" s="585"/>
      <c r="C1" s="585"/>
      <c r="D1" s="585"/>
      <c r="E1" s="585"/>
      <c r="F1" s="585"/>
      <c r="G1" s="585"/>
      <c r="H1" s="585"/>
      <c r="I1" s="585"/>
      <c r="J1" s="585"/>
      <c r="K1" s="585"/>
      <c r="L1" s="585"/>
      <c r="M1" s="586"/>
      <c r="N1" s="12"/>
    </row>
    <row r="2" spans="1:14" ht="78" thickBot="1" x14ac:dyDescent="0.4">
      <c r="A2" s="138" t="s">
        <v>773</v>
      </c>
      <c r="B2" s="139" t="s">
        <v>774</v>
      </c>
      <c r="C2" s="140" t="s">
        <v>775</v>
      </c>
      <c r="D2" s="140" t="s">
        <v>776</v>
      </c>
      <c r="E2" s="140" t="s">
        <v>777</v>
      </c>
      <c r="F2" s="140" t="s">
        <v>778</v>
      </c>
      <c r="G2" s="140" t="s">
        <v>779</v>
      </c>
      <c r="H2" s="141" t="s">
        <v>780</v>
      </c>
      <c r="I2" s="141" t="s">
        <v>781</v>
      </c>
      <c r="J2" s="142" t="s">
        <v>782</v>
      </c>
      <c r="K2" s="141" t="s">
        <v>783</v>
      </c>
      <c r="L2" s="143" t="s">
        <v>784</v>
      </c>
      <c r="M2" s="143" t="s">
        <v>785</v>
      </c>
      <c r="N2" s="143" t="s">
        <v>786</v>
      </c>
    </row>
    <row r="3" spans="1:14" ht="15.5" x14ac:dyDescent="0.35">
      <c r="A3" s="184"/>
      <c r="B3" s="170"/>
      <c r="C3" s="185"/>
      <c r="D3" s="144"/>
      <c r="E3" s="145"/>
      <c r="F3" s="145"/>
      <c r="G3" s="185"/>
      <c r="H3" s="146"/>
      <c r="I3" s="147"/>
      <c r="J3" s="148"/>
      <c r="K3" s="146"/>
      <c r="L3" s="145"/>
      <c r="M3" s="145"/>
      <c r="N3" s="145"/>
    </row>
    <row r="4" spans="1:14" ht="15.5" x14ac:dyDescent="0.35">
      <c r="A4" s="186"/>
      <c r="B4" s="171">
        <v>43707</v>
      </c>
      <c r="C4" s="187" t="s">
        <v>787</v>
      </c>
      <c r="D4" s="97">
        <v>2</v>
      </c>
      <c r="E4" s="149" t="s">
        <v>788</v>
      </c>
      <c r="F4" s="150" t="s">
        <v>789</v>
      </c>
      <c r="G4" s="99" t="s">
        <v>239</v>
      </c>
      <c r="H4" s="346">
        <v>44378</v>
      </c>
      <c r="I4" s="347">
        <v>44409</v>
      </c>
      <c r="J4" s="214">
        <v>40000</v>
      </c>
      <c r="K4" s="354">
        <v>44440</v>
      </c>
      <c r="L4" s="215" t="s">
        <v>790</v>
      </c>
      <c r="M4" s="216">
        <v>44043</v>
      </c>
      <c r="N4" s="217">
        <v>44124</v>
      </c>
    </row>
    <row r="5" spans="1:14" ht="15.5" x14ac:dyDescent="0.35">
      <c r="A5" s="186"/>
      <c r="B5" s="171">
        <v>43707</v>
      </c>
      <c r="C5" s="187" t="s">
        <v>787</v>
      </c>
      <c r="D5" s="97">
        <v>2</v>
      </c>
      <c r="E5" s="149" t="s">
        <v>788</v>
      </c>
      <c r="F5" s="150" t="s">
        <v>789</v>
      </c>
      <c r="G5" s="99" t="s">
        <v>791</v>
      </c>
      <c r="H5" s="346">
        <v>44105</v>
      </c>
      <c r="I5" s="347">
        <v>44105</v>
      </c>
      <c r="J5" s="214">
        <v>40000</v>
      </c>
      <c r="K5" s="354">
        <v>44136</v>
      </c>
      <c r="L5" s="215" t="s">
        <v>790</v>
      </c>
      <c r="M5" s="216">
        <v>44043</v>
      </c>
      <c r="N5" s="215"/>
    </row>
    <row r="6" spans="1:14" ht="15.5" x14ac:dyDescent="0.35">
      <c r="A6" s="186"/>
      <c r="B6" s="171">
        <v>43707</v>
      </c>
      <c r="C6" s="187" t="s">
        <v>787</v>
      </c>
      <c r="D6" s="97">
        <v>2</v>
      </c>
      <c r="E6" s="149" t="s">
        <v>792</v>
      </c>
      <c r="F6" s="150" t="s">
        <v>789</v>
      </c>
      <c r="G6" s="62" t="s">
        <v>793</v>
      </c>
      <c r="H6" s="346">
        <v>44228</v>
      </c>
      <c r="I6" s="347">
        <v>44228</v>
      </c>
      <c r="J6" s="214">
        <v>85000</v>
      </c>
      <c r="K6" s="354">
        <v>44256</v>
      </c>
      <c r="L6" s="218" t="s">
        <v>794</v>
      </c>
      <c r="M6" s="216">
        <v>44043</v>
      </c>
      <c r="N6" s="215"/>
    </row>
    <row r="7" spans="1:14" ht="31" x14ac:dyDescent="0.35">
      <c r="A7" s="186"/>
      <c r="B7" s="171">
        <v>44043</v>
      </c>
      <c r="C7" s="188" t="s">
        <v>787</v>
      </c>
      <c r="D7" s="97">
        <v>2</v>
      </c>
      <c r="E7" s="150" t="s">
        <v>792</v>
      </c>
      <c r="F7" s="150" t="s">
        <v>789</v>
      </c>
      <c r="G7" s="99" t="s">
        <v>795</v>
      </c>
      <c r="H7" s="346">
        <v>44166</v>
      </c>
      <c r="I7" s="346">
        <v>44166</v>
      </c>
      <c r="J7" s="214">
        <v>90000</v>
      </c>
      <c r="K7" s="354">
        <v>44197</v>
      </c>
      <c r="L7" s="218" t="s">
        <v>790</v>
      </c>
      <c r="M7" s="216">
        <v>44043</v>
      </c>
      <c r="N7" s="217">
        <v>44124</v>
      </c>
    </row>
    <row r="8" spans="1:14" ht="31" x14ac:dyDescent="0.35">
      <c r="A8" s="186"/>
      <c r="B8" s="171">
        <v>44043</v>
      </c>
      <c r="C8" s="188" t="s">
        <v>787</v>
      </c>
      <c r="D8" s="97">
        <v>2</v>
      </c>
      <c r="E8" s="150" t="s">
        <v>792</v>
      </c>
      <c r="F8" s="150" t="s">
        <v>789</v>
      </c>
      <c r="G8" s="99" t="s">
        <v>796</v>
      </c>
      <c r="H8" s="346">
        <v>44075</v>
      </c>
      <c r="I8" s="346">
        <v>44136</v>
      </c>
      <c r="J8" s="214">
        <v>70000</v>
      </c>
      <c r="K8" s="354">
        <v>44197</v>
      </c>
      <c r="L8" s="218" t="s">
        <v>797</v>
      </c>
      <c r="M8" s="216">
        <v>44043</v>
      </c>
      <c r="N8" s="215"/>
    </row>
    <row r="9" spans="1:14" ht="15.5" x14ac:dyDescent="0.35">
      <c r="A9" s="186"/>
      <c r="B9" s="171">
        <v>44043</v>
      </c>
      <c r="C9" s="187" t="s">
        <v>787</v>
      </c>
      <c r="D9" s="97">
        <v>2</v>
      </c>
      <c r="E9" s="150" t="s">
        <v>792</v>
      </c>
      <c r="F9" s="150" t="s">
        <v>789</v>
      </c>
      <c r="G9" s="99" t="s">
        <v>798</v>
      </c>
      <c r="H9" s="346">
        <v>44109</v>
      </c>
      <c r="I9" s="346">
        <v>44105</v>
      </c>
      <c r="J9" s="219">
        <v>200000</v>
      </c>
      <c r="K9" s="355">
        <v>44136</v>
      </c>
      <c r="L9" s="213" t="s">
        <v>799</v>
      </c>
      <c r="M9" s="216">
        <v>44043</v>
      </c>
      <c r="N9" s="215"/>
    </row>
    <row r="10" spans="1:14" ht="15.5" x14ac:dyDescent="0.35">
      <c r="A10" s="186"/>
      <c r="B10" s="171">
        <v>44043</v>
      </c>
      <c r="C10" s="187" t="s">
        <v>787</v>
      </c>
      <c r="D10" s="97">
        <v>2</v>
      </c>
      <c r="E10" s="150" t="s">
        <v>792</v>
      </c>
      <c r="F10" s="150" t="s">
        <v>789</v>
      </c>
      <c r="G10" s="99" t="s">
        <v>800</v>
      </c>
      <c r="H10" s="346">
        <v>44287</v>
      </c>
      <c r="I10" s="348">
        <v>44317</v>
      </c>
      <c r="J10" s="219">
        <v>200000</v>
      </c>
      <c r="K10" s="354">
        <v>44348</v>
      </c>
      <c r="L10" s="83" t="s">
        <v>801</v>
      </c>
      <c r="M10" s="216">
        <v>44043</v>
      </c>
      <c r="N10" s="215"/>
    </row>
    <row r="11" spans="1:14" ht="15.5" x14ac:dyDescent="0.35">
      <c r="A11" s="186"/>
      <c r="B11" s="171">
        <v>44043</v>
      </c>
      <c r="C11" s="187" t="s">
        <v>787</v>
      </c>
      <c r="D11" s="97">
        <v>2</v>
      </c>
      <c r="E11" s="150" t="s">
        <v>792</v>
      </c>
      <c r="F11" s="150" t="s">
        <v>789</v>
      </c>
      <c r="G11" s="99" t="s">
        <v>802</v>
      </c>
      <c r="H11" s="346">
        <v>44287</v>
      </c>
      <c r="I11" s="348">
        <v>44317</v>
      </c>
      <c r="J11" s="219">
        <v>250000</v>
      </c>
      <c r="K11" s="354">
        <v>44348</v>
      </c>
      <c r="L11" s="83" t="s">
        <v>801</v>
      </c>
      <c r="M11" s="216">
        <v>44043</v>
      </c>
      <c r="N11" s="215"/>
    </row>
    <row r="12" spans="1:14" ht="15.5" x14ac:dyDescent="0.35">
      <c r="A12" s="186"/>
      <c r="B12" s="171">
        <v>43488</v>
      </c>
      <c r="C12" s="189" t="s">
        <v>787</v>
      </c>
      <c r="D12" s="97">
        <v>2</v>
      </c>
      <c r="E12" s="150" t="s">
        <v>792</v>
      </c>
      <c r="F12" s="150" t="s">
        <v>789</v>
      </c>
      <c r="G12" s="62" t="s">
        <v>803</v>
      </c>
      <c r="H12" s="346">
        <v>44197</v>
      </c>
      <c r="I12" s="346">
        <v>44228</v>
      </c>
      <c r="J12" s="214">
        <v>80000</v>
      </c>
      <c r="K12" s="354">
        <v>44256</v>
      </c>
      <c r="L12" s="218" t="s">
        <v>804</v>
      </c>
      <c r="M12" s="215"/>
      <c r="N12" s="217">
        <v>44124</v>
      </c>
    </row>
    <row r="13" spans="1:14" ht="15.5" x14ac:dyDescent="0.35">
      <c r="A13" s="190"/>
      <c r="B13" s="172">
        <v>43707</v>
      </c>
      <c r="C13" s="191" t="s">
        <v>787</v>
      </c>
      <c r="D13" s="151">
        <v>5</v>
      </c>
      <c r="E13" s="149" t="s">
        <v>805</v>
      </c>
      <c r="F13" s="149" t="s">
        <v>789</v>
      </c>
      <c r="G13" s="62" t="s">
        <v>806</v>
      </c>
      <c r="H13" s="349">
        <v>44136</v>
      </c>
      <c r="I13" s="349">
        <v>44166</v>
      </c>
      <c r="J13" s="219">
        <v>4000000</v>
      </c>
      <c r="K13" s="356">
        <v>44197</v>
      </c>
      <c r="L13" s="83" t="s">
        <v>807</v>
      </c>
      <c r="M13" s="216">
        <v>44043</v>
      </c>
      <c r="N13" s="217">
        <v>44124</v>
      </c>
    </row>
    <row r="14" spans="1:14" ht="15.5" x14ac:dyDescent="0.35">
      <c r="A14" s="186"/>
      <c r="B14" s="171">
        <v>43707</v>
      </c>
      <c r="C14" s="187" t="s">
        <v>787</v>
      </c>
      <c r="D14" s="97">
        <v>5</v>
      </c>
      <c r="E14" s="150" t="s">
        <v>792</v>
      </c>
      <c r="F14" s="150" t="s">
        <v>789</v>
      </c>
      <c r="G14" s="99" t="s">
        <v>808</v>
      </c>
      <c r="H14" s="349">
        <v>44440</v>
      </c>
      <c r="I14" s="349">
        <v>44621</v>
      </c>
      <c r="J14" s="219">
        <v>800000</v>
      </c>
      <c r="K14" s="356">
        <v>44409</v>
      </c>
      <c r="L14" s="83" t="s">
        <v>809</v>
      </c>
      <c r="M14" s="216">
        <v>44043</v>
      </c>
      <c r="N14" s="215"/>
    </row>
    <row r="15" spans="1:14" ht="15.5" x14ac:dyDescent="0.35">
      <c r="A15" s="186"/>
      <c r="B15" s="171">
        <v>43707</v>
      </c>
      <c r="C15" s="187" t="s">
        <v>787</v>
      </c>
      <c r="D15" s="97">
        <v>5</v>
      </c>
      <c r="E15" s="150" t="s">
        <v>792</v>
      </c>
      <c r="F15" s="150" t="s">
        <v>789</v>
      </c>
      <c r="G15" s="99" t="s">
        <v>810</v>
      </c>
      <c r="H15" s="346">
        <v>44409</v>
      </c>
      <c r="I15" s="348">
        <v>44440</v>
      </c>
      <c r="J15" s="219">
        <v>3000000</v>
      </c>
      <c r="K15" s="354">
        <v>44470</v>
      </c>
      <c r="L15" s="83" t="s">
        <v>811</v>
      </c>
      <c r="M15" s="216">
        <v>44043</v>
      </c>
      <c r="N15" s="215"/>
    </row>
    <row r="16" spans="1:14" ht="15.5" x14ac:dyDescent="0.35">
      <c r="A16" s="186"/>
      <c r="B16" s="171">
        <v>43707</v>
      </c>
      <c r="C16" s="187" t="s">
        <v>787</v>
      </c>
      <c r="D16" s="97">
        <v>5</v>
      </c>
      <c r="E16" s="150" t="s">
        <v>792</v>
      </c>
      <c r="F16" s="150" t="s">
        <v>789</v>
      </c>
      <c r="G16" s="62" t="s">
        <v>812</v>
      </c>
      <c r="H16" s="346">
        <v>44044</v>
      </c>
      <c r="I16" s="346">
        <v>44075</v>
      </c>
      <c r="J16" s="214">
        <v>350000</v>
      </c>
      <c r="K16" s="354">
        <v>44105</v>
      </c>
      <c r="L16" s="218" t="s">
        <v>813</v>
      </c>
      <c r="M16" s="216">
        <v>44043</v>
      </c>
      <c r="N16" s="215"/>
    </row>
    <row r="17" spans="1:14" ht="31" x14ac:dyDescent="0.35">
      <c r="A17" s="186"/>
      <c r="B17" s="171">
        <v>44043</v>
      </c>
      <c r="C17" s="187" t="s">
        <v>787</v>
      </c>
      <c r="D17" s="97">
        <v>5</v>
      </c>
      <c r="E17" s="150" t="s">
        <v>792</v>
      </c>
      <c r="F17" s="150" t="s">
        <v>789</v>
      </c>
      <c r="G17" s="62" t="s">
        <v>814</v>
      </c>
      <c r="H17" s="346">
        <v>44470</v>
      </c>
      <c r="I17" s="346">
        <v>44501</v>
      </c>
      <c r="J17" s="214">
        <v>500000</v>
      </c>
      <c r="K17" s="354">
        <v>44197</v>
      </c>
      <c r="L17" s="218" t="s">
        <v>794</v>
      </c>
      <c r="M17" s="216">
        <v>44043</v>
      </c>
      <c r="N17" s="217">
        <v>44124</v>
      </c>
    </row>
    <row r="18" spans="1:14" ht="15.5" x14ac:dyDescent="0.35">
      <c r="A18" s="186"/>
      <c r="B18" s="171">
        <v>43797</v>
      </c>
      <c r="C18" s="187" t="s">
        <v>787</v>
      </c>
      <c r="D18" s="97">
        <v>2</v>
      </c>
      <c r="E18" s="150" t="s">
        <v>792</v>
      </c>
      <c r="F18" s="150" t="s">
        <v>789</v>
      </c>
      <c r="G18" s="99" t="s">
        <v>815</v>
      </c>
      <c r="H18" s="346">
        <v>44287</v>
      </c>
      <c r="I18" s="346">
        <v>44317</v>
      </c>
      <c r="J18" s="214">
        <v>80000</v>
      </c>
      <c r="K18" s="354">
        <v>44348</v>
      </c>
      <c r="L18" s="215" t="s">
        <v>794</v>
      </c>
      <c r="M18" s="216">
        <v>44043</v>
      </c>
      <c r="N18" s="217">
        <v>44124</v>
      </c>
    </row>
    <row r="19" spans="1:14" ht="31" x14ac:dyDescent="0.35">
      <c r="A19" s="186"/>
      <c r="B19" s="171">
        <v>44043</v>
      </c>
      <c r="C19" s="188" t="s">
        <v>787</v>
      </c>
      <c r="D19" s="97">
        <v>5</v>
      </c>
      <c r="E19" s="150" t="s">
        <v>792</v>
      </c>
      <c r="F19" s="150" t="s">
        <v>789</v>
      </c>
      <c r="G19" s="99" t="s">
        <v>816</v>
      </c>
      <c r="H19" s="346">
        <v>44166</v>
      </c>
      <c r="I19" s="346">
        <v>44166</v>
      </c>
      <c r="J19" s="214">
        <v>300000</v>
      </c>
      <c r="K19" s="354">
        <v>44197</v>
      </c>
      <c r="L19" s="218" t="s">
        <v>813</v>
      </c>
      <c r="M19" s="216">
        <v>44043</v>
      </c>
      <c r="N19" s="217">
        <v>44124</v>
      </c>
    </row>
    <row r="20" spans="1:14" ht="15.5" x14ac:dyDescent="0.35">
      <c r="A20" s="186"/>
      <c r="B20" s="171">
        <v>44043</v>
      </c>
      <c r="C20" s="188" t="s">
        <v>787</v>
      </c>
      <c r="D20" s="97">
        <v>5</v>
      </c>
      <c r="E20" s="150" t="s">
        <v>792</v>
      </c>
      <c r="F20" s="150" t="s">
        <v>789</v>
      </c>
      <c r="G20" s="99" t="s">
        <v>817</v>
      </c>
      <c r="H20" s="346">
        <v>44228</v>
      </c>
      <c r="I20" s="346">
        <v>44256</v>
      </c>
      <c r="J20" s="214">
        <v>300000</v>
      </c>
      <c r="K20" s="354">
        <v>44197</v>
      </c>
      <c r="L20" s="218" t="s">
        <v>813</v>
      </c>
      <c r="M20" s="216">
        <v>44043</v>
      </c>
      <c r="N20" s="217">
        <v>44124</v>
      </c>
    </row>
    <row r="21" spans="1:14" ht="15.5" x14ac:dyDescent="0.35">
      <c r="A21" s="186"/>
      <c r="B21" s="171">
        <v>44043</v>
      </c>
      <c r="C21" s="188" t="s">
        <v>787</v>
      </c>
      <c r="D21" s="97">
        <v>5</v>
      </c>
      <c r="E21" s="150" t="s">
        <v>792</v>
      </c>
      <c r="F21" s="150" t="s">
        <v>789</v>
      </c>
      <c r="G21" s="99" t="s">
        <v>818</v>
      </c>
      <c r="H21" s="346">
        <v>44166</v>
      </c>
      <c r="I21" s="346">
        <v>44197</v>
      </c>
      <c r="J21" s="214">
        <v>250000</v>
      </c>
      <c r="K21" s="354">
        <v>44197</v>
      </c>
      <c r="L21" s="218" t="s">
        <v>797</v>
      </c>
      <c r="M21" s="216">
        <v>44043</v>
      </c>
      <c r="N21" s="217">
        <v>44124</v>
      </c>
    </row>
    <row r="22" spans="1:14" ht="31" x14ac:dyDescent="0.35">
      <c r="A22" s="186"/>
      <c r="B22" s="171">
        <v>44043</v>
      </c>
      <c r="C22" s="188" t="s">
        <v>787</v>
      </c>
      <c r="D22" s="97">
        <v>5</v>
      </c>
      <c r="E22" s="150" t="s">
        <v>792</v>
      </c>
      <c r="F22" s="150" t="s">
        <v>789</v>
      </c>
      <c r="G22" s="99" t="s">
        <v>819</v>
      </c>
      <c r="H22" s="346">
        <v>44166</v>
      </c>
      <c r="I22" s="346">
        <v>44197</v>
      </c>
      <c r="J22" s="214">
        <v>250000</v>
      </c>
      <c r="K22" s="354">
        <v>44197</v>
      </c>
      <c r="L22" s="218" t="s">
        <v>797</v>
      </c>
      <c r="M22" s="216">
        <v>44043</v>
      </c>
      <c r="N22" s="217">
        <v>44124</v>
      </c>
    </row>
    <row r="23" spans="1:14" ht="31" x14ac:dyDescent="0.35">
      <c r="A23" s="186"/>
      <c r="B23" s="171">
        <v>44043</v>
      </c>
      <c r="C23" s="188" t="s">
        <v>787</v>
      </c>
      <c r="D23" s="97">
        <v>5</v>
      </c>
      <c r="E23" s="150" t="s">
        <v>792</v>
      </c>
      <c r="F23" s="150" t="s">
        <v>789</v>
      </c>
      <c r="G23" s="99" t="s">
        <v>820</v>
      </c>
      <c r="H23" s="346">
        <v>44166</v>
      </c>
      <c r="I23" s="346">
        <v>44197</v>
      </c>
      <c r="J23" s="214">
        <v>300000</v>
      </c>
      <c r="K23" s="354">
        <v>44197</v>
      </c>
      <c r="L23" s="218" t="s">
        <v>797</v>
      </c>
      <c r="M23" s="216">
        <v>44043</v>
      </c>
      <c r="N23" s="217">
        <v>44124</v>
      </c>
    </row>
    <row r="24" spans="1:14" ht="15.5" x14ac:dyDescent="0.35">
      <c r="A24" s="186"/>
      <c r="B24" s="171">
        <v>44043</v>
      </c>
      <c r="C24" s="187" t="s">
        <v>787</v>
      </c>
      <c r="D24" s="97">
        <v>5</v>
      </c>
      <c r="E24" s="150" t="s">
        <v>792</v>
      </c>
      <c r="F24" s="150" t="s">
        <v>789</v>
      </c>
      <c r="G24" s="99" t="s">
        <v>821</v>
      </c>
      <c r="H24" s="346">
        <v>45017</v>
      </c>
      <c r="I24" s="348">
        <v>45047</v>
      </c>
      <c r="J24" s="219">
        <v>2000000</v>
      </c>
      <c r="K24" s="354">
        <v>45078</v>
      </c>
      <c r="L24" s="83" t="s">
        <v>822</v>
      </c>
      <c r="M24" s="216">
        <v>44043</v>
      </c>
      <c r="N24" s="215"/>
    </row>
    <row r="25" spans="1:14" ht="15.5" x14ac:dyDescent="0.35">
      <c r="A25" s="186"/>
      <c r="B25" s="171">
        <v>44043</v>
      </c>
      <c r="C25" s="187" t="s">
        <v>787</v>
      </c>
      <c r="D25" s="97">
        <v>5</v>
      </c>
      <c r="E25" s="150" t="s">
        <v>792</v>
      </c>
      <c r="F25" s="150" t="s">
        <v>789</v>
      </c>
      <c r="G25" s="99" t="s">
        <v>823</v>
      </c>
      <c r="H25" s="346">
        <v>45017</v>
      </c>
      <c r="I25" s="348">
        <v>45047</v>
      </c>
      <c r="J25" s="219">
        <v>2000000</v>
      </c>
      <c r="K25" s="354">
        <v>45108</v>
      </c>
      <c r="L25" s="83" t="s">
        <v>822</v>
      </c>
      <c r="M25" s="216">
        <v>44043</v>
      </c>
      <c r="N25" s="215"/>
    </row>
    <row r="26" spans="1:14" ht="15.5" x14ac:dyDescent="0.35">
      <c r="A26" s="186"/>
      <c r="B26" s="171">
        <v>44043</v>
      </c>
      <c r="C26" s="187" t="s">
        <v>787</v>
      </c>
      <c r="D26" s="97">
        <v>5</v>
      </c>
      <c r="E26" s="150" t="s">
        <v>792</v>
      </c>
      <c r="F26" s="150" t="s">
        <v>789</v>
      </c>
      <c r="G26" s="99" t="s">
        <v>824</v>
      </c>
      <c r="H26" s="346">
        <v>44287</v>
      </c>
      <c r="I26" s="348">
        <v>44317</v>
      </c>
      <c r="J26" s="219">
        <v>350000</v>
      </c>
      <c r="K26" s="354">
        <v>44348</v>
      </c>
      <c r="L26" s="83" t="s">
        <v>801</v>
      </c>
      <c r="M26" s="216">
        <v>44043</v>
      </c>
      <c r="N26" s="215"/>
    </row>
    <row r="27" spans="1:14" ht="15.5" x14ac:dyDescent="0.35">
      <c r="A27" s="186"/>
      <c r="B27" s="171">
        <v>44043</v>
      </c>
      <c r="C27" s="187" t="s">
        <v>787</v>
      </c>
      <c r="D27" s="97">
        <v>5</v>
      </c>
      <c r="E27" s="150" t="s">
        <v>792</v>
      </c>
      <c r="F27" s="150" t="s">
        <v>789</v>
      </c>
      <c r="G27" s="99" t="s">
        <v>825</v>
      </c>
      <c r="H27" s="346">
        <v>44287</v>
      </c>
      <c r="I27" s="348">
        <v>44317</v>
      </c>
      <c r="J27" s="219">
        <v>800000</v>
      </c>
      <c r="K27" s="354">
        <v>44348</v>
      </c>
      <c r="L27" s="83" t="s">
        <v>801</v>
      </c>
      <c r="M27" s="216">
        <v>44043</v>
      </c>
      <c r="N27" s="215"/>
    </row>
    <row r="28" spans="1:14" ht="15.5" x14ac:dyDescent="0.35">
      <c r="A28" s="186"/>
      <c r="B28" s="171">
        <v>44043</v>
      </c>
      <c r="C28" s="187" t="s">
        <v>787</v>
      </c>
      <c r="D28" s="97">
        <v>5</v>
      </c>
      <c r="E28" s="150" t="s">
        <v>792</v>
      </c>
      <c r="F28" s="150" t="s">
        <v>789</v>
      </c>
      <c r="G28" s="99" t="s">
        <v>826</v>
      </c>
      <c r="H28" s="346">
        <v>44652</v>
      </c>
      <c r="I28" s="348">
        <v>44682</v>
      </c>
      <c r="J28" s="219">
        <v>2000000</v>
      </c>
      <c r="K28" s="354">
        <v>44713</v>
      </c>
      <c r="L28" s="83" t="s">
        <v>822</v>
      </c>
      <c r="M28" s="216">
        <v>44043</v>
      </c>
      <c r="N28" s="215"/>
    </row>
    <row r="29" spans="1:14" ht="15.5" x14ac:dyDescent="0.35">
      <c r="A29" s="186"/>
      <c r="B29" s="171">
        <v>43707</v>
      </c>
      <c r="C29" s="187" t="s">
        <v>787</v>
      </c>
      <c r="D29" s="97">
        <v>7</v>
      </c>
      <c r="E29" s="150" t="s">
        <v>792</v>
      </c>
      <c r="F29" s="150" t="s">
        <v>789</v>
      </c>
      <c r="G29" s="99" t="s">
        <v>827</v>
      </c>
      <c r="H29" s="346">
        <v>44348</v>
      </c>
      <c r="I29" s="346">
        <v>44378</v>
      </c>
      <c r="J29" s="214">
        <v>650000</v>
      </c>
      <c r="K29" s="354">
        <v>44044</v>
      </c>
      <c r="L29" s="215" t="s">
        <v>828</v>
      </c>
      <c r="M29" s="216">
        <v>44043</v>
      </c>
      <c r="N29" s="217">
        <v>44124</v>
      </c>
    </row>
    <row r="30" spans="1:14" ht="15.5" x14ac:dyDescent="0.35">
      <c r="A30" s="186"/>
      <c r="B30" s="171">
        <v>43488</v>
      </c>
      <c r="C30" s="189" t="s">
        <v>787</v>
      </c>
      <c r="D30" s="97">
        <v>5</v>
      </c>
      <c r="E30" s="150" t="s">
        <v>792</v>
      </c>
      <c r="F30" s="150" t="s">
        <v>789</v>
      </c>
      <c r="G30" s="62" t="s">
        <v>829</v>
      </c>
      <c r="H30" s="346">
        <v>44166</v>
      </c>
      <c r="I30" s="346">
        <v>44197</v>
      </c>
      <c r="J30" s="214">
        <v>200000</v>
      </c>
      <c r="K30" s="354">
        <v>43922</v>
      </c>
      <c r="L30" s="218" t="s">
        <v>830</v>
      </c>
      <c r="M30" s="215"/>
      <c r="N30" s="217">
        <v>44124</v>
      </c>
    </row>
    <row r="31" spans="1:14" ht="15.5" x14ac:dyDescent="0.35">
      <c r="A31" s="186"/>
      <c r="B31" s="171">
        <v>43488</v>
      </c>
      <c r="C31" s="189" t="s">
        <v>787</v>
      </c>
      <c r="D31" s="97">
        <v>5</v>
      </c>
      <c r="E31" s="150" t="s">
        <v>792</v>
      </c>
      <c r="F31" s="150" t="s">
        <v>789</v>
      </c>
      <c r="G31" s="62" t="s">
        <v>831</v>
      </c>
      <c r="H31" s="346">
        <v>44348</v>
      </c>
      <c r="I31" s="346">
        <v>44378</v>
      </c>
      <c r="J31" s="214">
        <v>500000</v>
      </c>
      <c r="K31" s="354">
        <v>44409</v>
      </c>
      <c r="L31" s="218" t="s">
        <v>832</v>
      </c>
      <c r="M31" s="215"/>
      <c r="N31" s="217">
        <v>44124</v>
      </c>
    </row>
    <row r="32" spans="1:14" ht="15.5" x14ac:dyDescent="0.35">
      <c r="A32" s="186"/>
      <c r="B32" s="171">
        <v>43488</v>
      </c>
      <c r="C32" s="189" t="s">
        <v>787</v>
      </c>
      <c r="D32" s="97">
        <v>5</v>
      </c>
      <c r="E32" s="150" t="s">
        <v>792</v>
      </c>
      <c r="F32" s="150" t="s">
        <v>789</v>
      </c>
      <c r="G32" s="62" t="s">
        <v>833</v>
      </c>
      <c r="H32" s="346">
        <v>44256</v>
      </c>
      <c r="I32" s="346">
        <v>44287</v>
      </c>
      <c r="J32" s="214">
        <v>180000</v>
      </c>
      <c r="K32" s="354">
        <v>43952</v>
      </c>
      <c r="L32" s="218" t="s">
        <v>834</v>
      </c>
      <c r="M32" s="215"/>
      <c r="N32" s="217">
        <v>44124</v>
      </c>
    </row>
    <row r="33" spans="1:14" ht="15.5" x14ac:dyDescent="0.35">
      <c r="A33" s="186"/>
      <c r="B33" s="171">
        <v>43488</v>
      </c>
      <c r="C33" s="189" t="s">
        <v>787</v>
      </c>
      <c r="D33" s="97">
        <v>5</v>
      </c>
      <c r="E33" s="150" t="s">
        <v>792</v>
      </c>
      <c r="F33" s="150" t="s">
        <v>789</v>
      </c>
      <c r="G33" s="62" t="s">
        <v>835</v>
      </c>
      <c r="H33" s="346">
        <v>44256</v>
      </c>
      <c r="I33" s="346">
        <v>44287</v>
      </c>
      <c r="J33" s="214">
        <v>350000</v>
      </c>
      <c r="K33" s="355">
        <v>44348</v>
      </c>
      <c r="L33" s="218" t="s">
        <v>836</v>
      </c>
      <c r="M33" s="215"/>
      <c r="N33" s="217">
        <v>44124</v>
      </c>
    </row>
    <row r="34" spans="1:14" ht="15.5" x14ac:dyDescent="0.35">
      <c r="A34" s="186"/>
      <c r="B34" s="171">
        <v>43492</v>
      </c>
      <c r="C34" s="189" t="s">
        <v>787</v>
      </c>
      <c r="D34" s="97">
        <v>5</v>
      </c>
      <c r="E34" s="150" t="s">
        <v>792</v>
      </c>
      <c r="F34" s="150" t="s">
        <v>789</v>
      </c>
      <c r="G34" s="99" t="s">
        <v>837</v>
      </c>
      <c r="H34" s="346">
        <v>44287</v>
      </c>
      <c r="I34" s="346">
        <v>44317</v>
      </c>
      <c r="J34" s="214">
        <v>450000</v>
      </c>
      <c r="K34" s="355">
        <v>44348</v>
      </c>
      <c r="L34" s="215" t="s">
        <v>830</v>
      </c>
      <c r="M34" s="215"/>
      <c r="N34" s="217">
        <v>44124</v>
      </c>
    </row>
    <row r="35" spans="1:14" ht="15.5" x14ac:dyDescent="0.35">
      <c r="A35" s="192"/>
      <c r="B35" s="173">
        <v>43488</v>
      </c>
      <c r="C35" s="193" t="s">
        <v>787</v>
      </c>
      <c r="D35" s="97">
        <v>7</v>
      </c>
      <c r="E35" s="150" t="s">
        <v>792</v>
      </c>
      <c r="F35" s="150" t="s">
        <v>789</v>
      </c>
      <c r="G35" s="209" t="s">
        <v>838</v>
      </c>
      <c r="H35" s="346">
        <v>44256</v>
      </c>
      <c r="I35" s="346">
        <v>44287</v>
      </c>
      <c r="J35" s="214">
        <v>1300000</v>
      </c>
      <c r="K35" s="355">
        <v>44287</v>
      </c>
      <c r="L35" s="218" t="s">
        <v>832</v>
      </c>
      <c r="M35" s="215"/>
      <c r="N35" s="217">
        <v>44124</v>
      </c>
    </row>
    <row r="36" spans="1:14" ht="15.5" x14ac:dyDescent="0.35">
      <c r="A36" s="192"/>
      <c r="B36" s="173">
        <v>43489</v>
      </c>
      <c r="C36" s="193" t="s">
        <v>787</v>
      </c>
      <c r="D36" s="97">
        <v>7</v>
      </c>
      <c r="E36" s="150" t="s">
        <v>792</v>
      </c>
      <c r="F36" s="150" t="s">
        <v>789</v>
      </c>
      <c r="G36" s="209" t="s">
        <v>839</v>
      </c>
      <c r="H36" s="346">
        <v>44256</v>
      </c>
      <c r="I36" s="346">
        <v>44287</v>
      </c>
      <c r="J36" s="214" t="s">
        <v>840</v>
      </c>
      <c r="K36" s="355">
        <v>44317</v>
      </c>
      <c r="L36" s="218" t="s">
        <v>811</v>
      </c>
      <c r="M36" s="215"/>
      <c r="N36" s="217">
        <v>44124</v>
      </c>
    </row>
    <row r="37" spans="1:14" ht="15.5" x14ac:dyDescent="0.35">
      <c r="A37" s="192"/>
      <c r="B37" s="173">
        <v>43491</v>
      </c>
      <c r="C37" s="193" t="s">
        <v>787</v>
      </c>
      <c r="D37" s="97">
        <v>7</v>
      </c>
      <c r="E37" s="150" t="s">
        <v>792</v>
      </c>
      <c r="F37" s="150" t="s">
        <v>789</v>
      </c>
      <c r="G37" s="209" t="s">
        <v>841</v>
      </c>
      <c r="H37" s="346">
        <v>44197</v>
      </c>
      <c r="I37" s="346">
        <v>44256</v>
      </c>
      <c r="J37" s="214">
        <v>1000000</v>
      </c>
      <c r="K37" s="355">
        <v>44317</v>
      </c>
      <c r="L37" s="218" t="s">
        <v>836</v>
      </c>
      <c r="M37" s="215"/>
      <c r="N37" s="217">
        <v>44124</v>
      </c>
    </row>
    <row r="38" spans="1:14" ht="15.5" x14ac:dyDescent="0.35">
      <c r="A38" s="186"/>
      <c r="B38" s="171">
        <v>44124</v>
      </c>
      <c r="C38" s="189" t="s">
        <v>787</v>
      </c>
      <c r="D38" s="97">
        <v>10</v>
      </c>
      <c r="E38" s="150" t="s">
        <v>792</v>
      </c>
      <c r="F38" s="150" t="s">
        <v>789</v>
      </c>
      <c r="G38" s="62" t="s">
        <v>842</v>
      </c>
      <c r="H38" s="346">
        <v>44228</v>
      </c>
      <c r="I38" s="346">
        <v>44256</v>
      </c>
      <c r="J38" s="214">
        <v>1500000</v>
      </c>
      <c r="K38" s="354">
        <v>44287</v>
      </c>
      <c r="L38" s="218" t="s">
        <v>843</v>
      </c>
      <c r="M38" s="215"/>
      <c r="N38" s="217">
        <v>44124</v>
      </c>
    </row>
    <row r="39" spans="1:14" ht="15.5" x14ac:dyDescent="0.35">
      <c r="A39" s="186"/>
      <c r="B39" s="171">
        <v>44124</v>
      </c>
      <c r="C39" s="189" t="s">
        <v>787</v>
      </c>
      <c r="D39" s="97">
        <v>10</v>
      </c>
      <c r="E39" s="150" t="s">
        <v>792</v>
      </c>
      <c r="F39" s="150" t="s">
        <v>789</v>
      </c>
      <c r="G39" s="62" t="s">
        <v>844</v>
      </c>
      <c r="H39" s="346">
        <v>44075</v>
      </c>
      <c r="I39" s="346">
        <v>44105</v>
      </c>
      <c r="J39" s="214">
        <v>600000</v>
      </c>
      <c r="K39" s="354">
        <v>44136</v>
      </c>
      <c r="L39" s="218" t="s">
        <v>845</v>
      </c>
      <c r="M39" s="215"/>
      <c r="N39" s="217">
        <v>44124</v>
      </c>
    </row>
    <row r="40" spans="1:14" ht="15.5" x14ac:dyDescent="0.35">
      <c r="A40" s="186"/>
      <c r="B40" s="171">
        <v>44124</v>
      </c>
      <c r="C40" s="189" t="s">
        <v>787</v>
      </c>
      <c r="D40" s="97">
        <v>10</v>
      </c>
      <c r="E40" s="150" t="s">
        <v>792</v>
      </c>
      <c r="F40" s="150" t="s">
        <v>789</v>
      </c>
      <c r="G40" s="62" t="s">
        <v>846</v>
      </c>
      <c r="H40" s="346">
        <v>44197</v>
      </c>
      <c r="I40" s="346">
        <v>44228</v>
      </c>
      <c r="J40" s="214">
        <v>600000</v>
      </c>
      <c r="K40" s="354">
        <v>44228</v>
      </c>
      <c r="L40" s="218" t="s">
        <v>845</v>
      </c>
      <c r="M40" s="215"/>
      <c r="N40" s="217">
        <v>44124</v>
      </c>
    </row>
    <row r="41" spans="1:14" ht="15.5" x14ac:dyDescent="0.35">
      <c r="A41" s="186"/>
      <c r="B41" s="174">
        <v>44124</v>
      </c>
      <c r="C41" s="189" t="s">
        <v>787</v>
      </c>
      <c r="D41" s="97">
        <v>10</v>
      </c>
      <c r="E41" s="150" t="s">
        <v>792</v>
      </c>
      <c r="F41" s="150" t="s">
        <v>789</v>
      </c>
      <c r="G41" s="62" t="s">
        <v>847</v>
      </c>
      <c r="H41" s="346">
        <v>44287</v>
      </c>
      <c r="I41" s="346">
        <v>44317</v>
      </c>
      <c r="J41" s="214">
        <v>600000</v>
      </c>
      <c r="K41" s="354">
        <v>44317</v>
      </c>
      <c r="L41" s="218" t="s">
        <v>845</v>
      </c>
      <c r="M41" s="215"/>
      <c r="N41" s="217">
        <v>44124</v>
      </c>
    </row>
    <row r="42" spans="1:14" ht="15.5" x14ac:dyDescent="0.35">
      <c r="A42" s="186"/>
      <c r="B42" s="175">
        <v>44043</v>
      </c>
      <c r="C42" s="188" t="s">
        <v>787</v>
      </c>
      <c r="D42" s="97">
        <v>7</v>
      </c>
      <c r="E42" s="150" t="s">
        <v>792</v>
      </c>
      <c r="F42" s="150" t="s">
        <v>789</v>
      </c>
      <c r="G42" s="210" t="s">
        <v>848</v>
      </c>
      <c r="H42" s="350">
        <v>44197</v>
      </c>
      <c r="I42" s="351">
        <v>44228</v>
      </c>
      <c r="J42" s="220">
        <v>635000</v>
      </c>
      <c r="K42" s="354">
        <v>44348</v>
      </c>
      <c r="L42" s="218" t="s">
        <v>804</v>
      </c>
      <c r="M42" s="216">
        <v>44043</v>
      </c>
      <c r="N42" s="217">
        <v>44124</v>
      </c>
    </row>
    <row r="43" spans="1:14" ht="15.5" x14ac:dyDescent="0.35">
      <c r="A43" s="186"/>
      <c r="B43" s="175">
        <v>44043</v>
      </c>
      <c r="C43" s="187" t="s">
        <v>787</v>
      </c>
      <c r="D43" s="97">
        <v>2</v>
      </c>
      <c r="E43" s="150" t="s">
        <v>792</v>
      </c>
      <c r="F43" s="150" t="s">
        <v>789</v>
      </c>
      <c r="G43" s="210" t="s">
        <v>849</v>
      </c>
      <c r="H43" s="350">
        <v>44470</v>
      </c>
      <c r="I43" s="351">
        <v>44470</v>
      </c>
      <c r="J43" s="220">
        <v>120000</v>
      </c>
      <c r="K43" s="354">
        <v>44562</v>
      </c>
      <c r="L43" s="218" t="s">
        <v>804</v>
      </c>
      <c r="M43" s="216">
        <v>44043</v>
      </c>
      <c r="N43" s="217">
        <v>44124</v>
      </c>
    </row>
    <row r="44" spans="1:14" ht="15.5" x14ac:dyDescent="0.35">
      <c r="A44" s="186"/>
      <c r="B44" s="175">
        <v>44043</v>
      </c>
      <c r="C44" s="187" t="s">
        <v>787</v>
      </c>
      <c r="D44" s="97">
        <v>2</v>
      </c>
      <c r="E44" s="150" t="s">
        <v>792</v>
      </c>
      <c r="F44" s="150" t="s">
        <v>789</v>
      </c>
      <c r="G44" s="210" t="s">
        <v>850</v>
      </c>
      <c r="H44" s="350">
        <v>44470</v>
      </c>
      <c r="I44" s="351">
        <v>44470</v>
      </c>
      <c r="J44" s="220">
        <v>125000</v>
      </c>
      <c r="K44" s="354">
        <v>44562</v>
      </c>
      <c r="L44" s="218" t="s">
        <v>804</v>
      </c>
      <c r="M44" s="216">
        <v>44043</v>
      </c>
      <c r="N44" s="217">
        <v>44124</v>
      </c>
    </row>
    <row r="45" spans="1:14" ht="15.5" x14ac:dyDescent="0.35">
      <c r="A45" s="186"/>
      <c r="B45" s="175">
        <v>44043</v>
      </c>
      <c r="C45" s="187" t="s">
        <v>787</v>
      </c>
      <c r="D45" s="97">
        <v>2</v>
      </c>
      <c r="E45" s="150" t="s">
        <v>792</v>
      </c>
      <c r="F45" s="150" t="s">
        <v>789</v>
      </c>
      <c r="G45" s="99" t="s">
        <v>851</v>
      </c>
      <c r="H45" s="346">
        <v>44197</v>
      </c>
      <c r="I45" s="346">
        <v>44197</v>
      </c>
      <c r="J45" s="221">
        <v>100000</v>
      </c>
      <c r="K45" s="354">
        <v>43891</v>
      </c>
      <c r="L45" s="218" t="s">
        <v>852</v>
      </c>
      <c r="M45" s="216">
        <v>44043</v>
      </c>
      <c r="N45" s="215"/>
    </row>
    <row r="46" spans="1:14" ht="15.5" x14ac:dyDescent="0.35">
      <c r="A46" s="186"/>
      <c r="B46" s="176">
        <v>44043</v>
      </c>
      <c r="C46" s="187" t="s">
        <v>787</v>
      </c>
      <c r="D46" s="97">
        <v>2</v>
      </c>
      <c r="E46" s="150" t="s">
        <v>792</v>
      </c>
      <c r="F46" s="150" t="s">
        <v>789</v>
      </c>
      <c r="G46" s="99" t="s">
        <v>853</v>
      </c>
      <c r="H46" s="346">
        <v>44228</v>
      </c>
      <c r="I46" s="346">
        <v>44256</v>
      </c>
      <c r="J46" s="221">
        <v>150000</v>
      </c>
      <c r="K46" s="354">
        <v>43862</v>
      </c>
      <c r="L46" s="215" t="s">
        <v>852</v>
      </c>
      <c r="M46" s="216">
        <v>44043</v>
      </c>
      <c r="N46" s="217">
        <v>44124</v>
      </c>
    </row>
    <row r="47" spans="1:14" ht="15.5" x14ac:dyDescent="0.35">
      <c r="A47" s="186"/>
      <c r="B47" s="176">
        <v>44043</v>
      </c>
      <c r="C47" s="187" t="s">
        <v>787</v>
      </c>
      <c r="D47" s="97">
        <v>5</v>
      </c>
      <c r="E47" s="150" t="s">
        <v>792</v>
      </c>
      <c r="F47" s="150" t="s">
        <v>789</v>
      </c>
      <c r="G47" s="99" t="s">
        <v>854</v>
      </c>
      <c r="H47" s="346">
        <v>44317</v>
      </c>
      <c r="I47" s="346">
        <v>44317</v>
      </c>
      <c r="J47" s="221">
        <v>250000</v>
      </c>
      <c r="K47" s="354">
        <v>44348</v>
      </c>
      <c r="L47" s="215" t="s">
        <v>852</v>
      </c>
      <c r="M47" s="216">
        <v>44043</v>
      </c>
      <c r="N47" s="217">
        <v>44124</v>
      </c>
    </row>
    <row r="48" spans="1:14" ht="15.5" x14ac:dyDescent="0.35">
      <c r="A48" s="186"/>
      <c r="B48" s="176">
        <v>44043</v>
      </c>
      <c r="C48" s="187" t="s">
        <v>787</v>
      </c>
      <c r="D48" s="97">
        <v>2</v>
      </c>
      <c r="E48" s="150" t="s">
        <v>792</v>
      </c>
      <c r="F48" s="150" t="s">
        <v>789</v>
      </c>
      <c r="G48" s="99" t="s">
        <v>855</v>
      </c>
      <c r="H48" s="346">
        <v>44287</v>
      </c>
      <c r="I48" s="346">
        <v>44317</v>
      </c>
      <c r="J48" s="221">
        <v>80000</v>
      </c>
      <c r="K48" s="354">
        <v>44348</v>
      </c>
      <c r="L48" s="215" t="s">
        <v>856</v>
      </c>
      <c r="M48" s="216">
        <v>44119</v>
      </c>
      <c r="N48" s="215"/>
    </row>
    <row r="49" spans="1:14" ht="15.5" x14ac:dyDescent="0.35">
      <c r="A49" s="186"/>
      <c r="B49" s="176">
        <v>44043</v>
      </c>
      <c r="C49" s="188" t="s">
        <v>787</v>
      </c>
      <c r="D49" s="97">
        <v>5</v>
      </c>
      <c r="E49" s="150" t="s">
        <v>792</v>
      </c>
      <c r="F49" s="150" t="s">
        <v>789</v>
      </c>
      <c r="G49" s="99" t="s">
        <v>857</v>
      </c>
      <c r="H49" s="346">
        <v>44287</v>
      </c>
      <c r="I49" s="346">
        <v>44317</v>
      </c>
      <c r="J49" s="221">
        <v>400000</v>
      </c>
      <c r="K49" s="354">
        <v>44348</v>
      </c>
      <c r="L49" s="215" t="s">
        <v>834</v>
      </c>
      <c r="M49" s="216">
        <v>44043</v>
      </c>
      <c r="N49" s="215"/>
    </row>
    <row r="50" spans="1:14" ht="15.5" x14ac:dyDescent="0.35">
      <c r="A50" s="186"/>
      <c r="B50" s="176">
        <v>44043</v>
      </c>
      <c r="C50" s="188" t="s">
        <v>787</v>
      </c>
      <c r="D50" s="97">
        <v>7</v>
      </c>
      <c r="E50" s="150" t="s">
        <v>792</v>
      </c>
      <c r="F50" s="150" t="s">
        <v>789</v>
      </c>
      <c r="G50" s="99" t="s">
        <v>858</v>
      </c>
      <c r="H50" s="346">
        <v>44562</v>
      </c>
      <c r="I50" s="346">
        <v>44593</v>
      </c>
      <c r="J50" s="221">
        <v>2000000</v>
      </c>
      <c r="K50" s="354">
        <v>44682</v>
      </c>
      <c r="L50" s="215" t="s">
        <v>832</v>
      </c>
      <c r="M50" s="216">
        <v>44043</v>
      </c>
      <c r="N50" s="215"/>
    </row>
    <row r="51" spans="1:14" ht="15.5" x14ac:dyDescent="0.35">
      <c r="A51" s="186"/>
      <c r="B51" s="176">
        <v>44043</v>
      </c>
      <c r="C51" s="194" t="s">
        <v>787</v>
      </c>
      <c r="D51" s="152">
        <v>2</v>
      </c>
      <c r="E51" s="150" t="s">
        <v>792</v>
      </c>
      <c r="F51" s="153" t="s">
        <v>789</v>
      </c>
      <c r="G51" s="210" t="s">
        <v>859</v>
      </c>
      <c r="H51" s="350">
        <v>44562</v>
      </c>
      <c r="I51" s="350">
        <v>44593</v>
      </c>
      <c r="J51" s="222">
        <v>500000</v>
      </c>
      <c r="K51" s="357">
        <v>44682</v>
      </c>
      <c r="L51" s="215" t="s">
        <v>860</v>
      </c>
      <c r="M51" s="216">
        <v>44043</v>
      </c>
      <c r="N51" s="215"/>
    </row>
    <row r="52" spans="1:14" ht="15.5" x14ac:dyDescent="0.35">
      <c r="A52" s="186"/>
      <c r="B52" s="176">
        <v>44043</v>
      </c>
      <c r="C52" s="194" t="s">
        <v>787</v>
      </c>
      <c r="D52" s="152">
        <v>2</v>
      </c>
      <c r="E52" s="150" t="s">
        <v>792</v>
      </c>
      <c r="F52" s="153" t="s">
        <v>789</v>
      </c>
      <c r="G52" s="99" t="s">
        <v>861</v>
      </c>
      <c r="H52" s="346">
        <v>44593</v>
      </c>
      <c r="I52" s="346">
        <v>44621</v>
      </c>
      <c r="J52" s="221">
        <v>350000</v>
      </c>
      <c r="K52" s="354">
        <v>44713</v>
      </c>
      <c r="L52" s="215" t="s">
        <v>804</v>
      </c>
      <c r="M52" s="216">
        <v>44043</v>
      </c>
      <c r="N52" s="215"/>
    </row>
    <row r="53" spans="1:14" ht="15.5" x14ac:dyDescent="0.35">
      <c r="A53" s="186"/>
      <c r="B53" s="176">
        <v>44043</v>
      </c>
      <c r="C53" s="194" t="s">
        <v>787</v>
      </c>
      <c r="D53" s="152">
        <v>7</v>
      </c>
      <c r="E53" s="150" t="s">
        <v>792</v>
      </c>
      <c r="F53" s="153" t="s">
        <v>789</v>
      </c>
      <c r="G53" s="99" t="s">
        <v>862</v>
      </c>
      <c r="H53" s="346">
        <v>44958</v>
      </c>
      <c r="I53" s="346">
        <v>44986</v>
      </c>
      <c r="J53" s="221">
        <v>600000</v>
      </c>
      <c r="K53" s="354">
        <v>45078</v>
      </c>
      <c r="L53" s="215" t="s">
        <v>860</v>
      </c>
      <c r="M53" s="216">
        <v>44043</v>
      </c>
      <c r="N53" s="215"/>
    </row>
    <row r="54" spans="1:14" ht="15.5" x14ac:dyDescent="0.35">
      <c r="A54" s="186"/>
      <c r="B54" s="176">
        <v>44043</v>
      </c>
      <c r="C54" s="194" t="s">
        <v>787</v>
      </c>
      <c r="D54" s="152">
        <v>5</v>
      </c>
      <c r="E54" s="150" t="s">
        <v>792</v>
      </c>
      <c r="F54" s="153" t="s">
        <v>789</v>
      </c>
      <c r="G54" s="99" t="s">
        <v>863</v>
      </c>
      <c r="H54" s="346">
        <v>44986</v>
      </c>
      <c r="I54" s="346">
        <v>45017</v>
      </c>
      <c r="J54" s="221">
        <v>450000</v>
      </c>
      <c r="K54" s="354">
        <v>45078</v>
      </c>
      <c r="L54" s="215" t="s">
        <v>804</v>
      </c>
      <c r="M54" s="216">
        <v>44043</v>
      </c>
      <c r="N54" s="215"/>
    </row>
    <row r="55" spans="1:14" ht="15.5" x14ac:dyDescent="0.35">
      <c r="A55" s="186"/>
      <c r="B55" s="176">
        <v>44043</v>
      </c>
      <c r="C55" s="194" t="s">
        <v>787</v>
      </c>
      <c r="D55" s="97">
        <v>7</v>
      </c>
      <c r="E55" s="150" t="s">
        <v>792</v>
      </c>
      <c r="F55" s="150" t="s">
        <v>789</v>
      </c>
      <c r="G55" s="99" t="s">
        <v>864</v>
      </c>
      <c r="H55" s="346">
        <v>44986</v>
      </c>
      <c r="I55" s="346">
        <v>45017</v>
      </c>
      <c r="J55" s="221">
        <v>1000000</v>
      </c>
      <c r="K55" s="354">
        <v>45139</v>
      </c>
      <c r="L55" s="215" t="s">
        <v>830</v>
      </c>
      <c r="M55" s="216">
        <v>44043</v>
      </c>
      <c r="N55" s="215"/>
    </row>
    <row r="56" spans="1:14" ht="15.5" x14ac:dyDescent="0.35">
      <c r="A56" s="186"/>
      <c r="B56" s="174">
        <v>44124</v>
      </c>
      <c r="C56" s="187" t="s">
        <v>787</v>
      </c>
      <c r="D56" s="97">
        <v>2</v>
      </c>
      <c r="E56" s="150" t="s">
        <v>792</v>
      </c>
      <c r="F56" s="150" t="s">
        <v>789</v>
      </c>
      <c r="G56" s="99" t="s">
        <v>865</v>
      </c>
      <c r="H56" s="346">
        <v>44105</v>
      </c>
      <c r="I56" s="346">
        <v>44136</v>
      </c>
      <c r="J56" s="221">
        <v>50000</v>
      </c>
      <c r="K56" s="355">
        <v>44197</v>
      </c>
      <c r="L56" s="215" t="s">
        <v>856</v>
      </c>
      <c r="M56" s="216">
        <v>44043</v>
      </c>
      <c r="N56" s="217">
        <v>44124</v>
      </c>
    </row>
    <row r="57" spans="1:14" ht="15.5" x14ac:dyDescent="0.35">
      <c r="A57" s="186"/>
      <c r="B57" s="171">
        <v>44124</v>
      </c>
      <c r="C57" s="188" t="s">
        <v>787</v>
      </c>
      <c r="D57" s="97">
        <v>5</v>
      </c>
      <c r="E57" s="150" t="s">
        <v>792</v>
      </c>
      <c r="F57" s="150" t="s">
        <v>789</v>
      </c>
      <c r="G57" s="99" t="s">
        <v>866</v>
      </c>
      <c r="H57" s="346">
        <v>44136</v>
      </c>
      <c r="I57" s="346">
        <v>44166</v>
      </c>
      <c r="J57" s="221">
        <v>285000</v>
      </c>
      <c r="K57" s="355">
        <v>44228</v>
      </c>
      <c r="L57" s="215" t="s">
        <v>867</v>
      </c>
      <c r="M57" s="216"/>
      <c r="N57" s="217">
        <v>44124</v>
      </c>
    </row>
    <row r="58" spans="1:14" ht="15.5" x14ac:dyDescent="0.35">
      <c r="A58" s="195"/>
      <c r="B58" s="171">
        <v>44124</v>
      </c>
      <c r="C58" s="196" t="s">
        <v>787</v>
      </c>
      <c r="D58" s="98">
        <v>2</v>
      </c>
      <c r="E58" s="150" t="s">
        <v>792</v>
      </c>
      <c r="F58" s="150" t="s">
        <v>789</v>
      </c>
      <c r="G58" s="197" t="s">
        <v>868</v>
      </c>
      <c r="H58" s="352">
        <v>44044</v>
      </c>
      <c r="I58" s="353">
        <v>44075</v>
      </c>
      <c r="J58" s="225">
        <v>35000</v>
      </c>
      <c r="K58" s="358">
        <v>44136</v>
      </c>
      <c r="L58" s="226" t="s">
        <v>869</v>
      </c>
      <c r="M58" s="216">
        <v>44043</v>
      </c>
      <c r="N58" s="217">
        <v>44124</v>
      </c>
    </row>
    <row r="59" spans="1:14" ht="15.5" x14ac:dyDescent="0.35">
      <c r="A59" s="195"/>
      <c r="B59" s="171">
        <v>44124</v>
      </c>
      <c r="C59" s="196" t="s">
        <v>787</v>
      </c>
      <c r="D59" s="98">
        <v>2</v>
      </c>
      <c r="E59" s="150" t="s">
        <v>792</v>
      </c>
      <c r="F59" s="150" t="s">
        <v>789</v>
      </c>
      <c r="G59" s="197" t="s">
        <v>870</v>
      </c>
      <c r="H59" s="352">
        <v>44136</v>
      </c>
      <c r="I59" s="353">
        <v>44166</v>
      </c>
      <c r="J59" s="225">
        <v>150000</v>
      </c>
      <c r="K59" s="358">
        <v>44228</v>
      </c>
      <c r="L59" s="226" t="s">
        <v>871</v>
      </c>
      <c r="M59" s="216"/>
      <c r="N59" s="217">
        <v>44124</v>
      </c>
    </row>
    <row r="60" spans="1:14" ht="15.5" x14ac:dyDescent="0.35">
      <c r="A60" s="195"/>
      <c r="B60" s="173">
        <v>44124</v>
      </c>
      <c r="C60" s="193" t="s">
        <v>787</v>
      </c>
      <c r="D60" s="97">
        <v>5</v>
      </c>
      <c r="E60" s="150" t="s">
        <v>792</v>
      </c>
      <c r="F60" s="150" t="s">
        <v>789</v>
      </c>
      <c r="G60" s="209" t="s">
        <v>872</v>
      </c>
      <c r="H60" s="350">
        <v>44287</v>
      </c>
      <c r="I60" s="351">
        <v>44317</v>
      </c>
      <c r="J60" s="220">
        <v>300000</v>
      </c>
      <c r="K60" s="354">
        <v>44348</v>
      </c>
      <c r="L60" s="218" t="s">
        <v>834</v>
      </c>
      <c r="M60" s="216"/>
      <c r="N60" s="217">
        <v>44124</v>
      </c>
    </row>
    <row r="61" spans="1:14" ht="15.5" x14ac:dyDescent="0.35">
      <c r="A61" s="195"/>
      <c r="B61" s="173">
        <v>44124</v>
      </c>
      <c r="C61" s="193" t="s">
        <v>787</v>
      </c>
      <c r="D61" s="97">
        <v>5</v>
      </c>
      <c r="E61" s="150" t="s">
        <v>792</v>
      </c>
      <c r="F61" s="150" t="s">
        <v>789</v>
      </c>
      <c r="G61" s="209" t="s">
        <v>873</v>
      </c>
      <c r="H61" s="350">
        <v>44136</v>
      </c>
      <c r="I61" s="351">
        <v>44166</v>
      </c>
      <c r="J61" s="220">
        <v>300000</v>
      </c>
      <c r="K61" s="355">
        <v>44378</v>
      </c>
      <c r="L61" s="218" t="s">
        <v>834</v>
      </c>
      <c r="M61" s="216"/>
      <c r="N61" s="217">
        <v>44124</v>
      </c>
    </row>
    <row r="62" spans="1:14" ht="15.5" x14ac:dyDescent="0.35">
      <c r="A62" s="195"/>
      <c r="B62" s="173">
        <v>44124</v>
      </c>
      <c r="C62" s="193" t="s">
        <v>787</v>
      </c>
      <c r="D62" s="97">
        <v>5</v>
      </c>
      <c r="E62" s="150" t="s">
        <v>792</v>
      </c>
      <c r="F62" s="150" t="s">
        <v>789</v>
      </c>
      <c r="G62" s="209" t="s">
        <v>874</v>
      </c>
      <c r="H62" s="350">
        <v>44287</v>
      </c>
      <c r="I62" s="351">
        <v>44317</v>
      </c>
      <c r="J62" s="220">
        <v>300000</v>
      </c>
      <c r="K62" s="355">
        <v>44378</v>
      </c>
      <c r="L62" s="218" t="s">
        <v>804</v>
      </c>
      <c r="M62" s="216"/>
      <c r="N62" s="217">
        <v>44124</v>
      </c>
    </row>
    <row r="63" spans="1:14" ht="15.5" x14ac:dyDescent="0.35">
      <c r="A63" s="195"/>
      <c r="B63" s="173">
        <v>44124</v>
      </c>
      <c r="C63" s="193" t="s">
        <v>787</v>
      </c>
      <c r="D63" s="97">
        <v>5</v>
      </c>
      <c r="E63" s="150" t="s">
        <v>792</v>
      </c>
      <c r="F63" s="150" t="s">
        <v>789</v>
      </c>
      <c r="G63" s="209" t="s">
        <v>875</v>
      </c>
      <c r="H63" s="350">
        <v>44287</v>
      </c>
      <c r="I63" s="351">
        <v>44317</v>
      </c>
      <c r="J63" s="220">
        <v>100000</v>
      </c>
      <c r="K63" s="355">
        <v>44378</v>
      </c>
      <c r="L63" s="218" t="s">
        <v>804</v>
      </c>
      <c r="M63" s="216"/>
      <c r="N63" s="217">
        <v>44124</v>
      </c>
    </row>
    <row r="64" spans="1:14" ht="15.5" x14ac:dyDescent="0.35">
      <c r="A64" s="195"/>
      <c r="B64" s="173">
        <v>44124</v>
      </c>
      <c r="C64" s="193" t="s">
        <v>787</v>
      </c>
      <c r="D64" s="97">
        <v>5</v>
      </c>
      <c r="E64" s="150" t="s">
        <v>792</v>
      </c>
      <c r="F64" s="150" t="s">
        <v>789</v>
      </c>
      <c r="G64" s="209" t="s">
        <v>876</v>
      </c>
      <c r="H64" s="350">
        <v>44256</v>
      </c>
      <c r="I64" s="351">
        <v>44287</v>
      </c>
      <c r="J64" s="220">
        <v>250000</v>
      </c>
      <c r="K64" s="355">
        <v>44378</v>
      </c>
      <c r="L64" s="218" t="s">
        <v>834</v>
      </c>
      <c r="M64" s="216"/>
      <c r="N64" s="217">
        <v>44124</v>
      </c>
    </row>
    <row r="65" spans="1:14" ht="15.5" x14ac:dyDescent="0.35">
      <c r="A65" s="195"/>
      <c r="B65" s="173">
        <v>44124</v>
      </c>
      <c r="C65" s="193" t="s">
        <v>787</v>
      </c>
      <c r="D65" s="97">
        <v>7</v>
      </c>
      <c r="E65" s="150" t="s">
        <v>792</v>
      </c>
      <c r="F65" s="150" t="s">
        <v>789</v>
      </c>
      <c r="G65" s="209" t="s">
        <v>877</v>
      </c>
      <c r="H65" s="350">
        <v>44228</v>
      </c>
      <c r="I65" s="351">
        <v>44256</v>
      </c>
      <c r="J65" s="220">
        <v>2000000</v>
      </c>
      <c r="K65" s="354">
        <v>44348</v>
      </c>
      <c r="L65" s="218" t="s">
        <v>878</v>
      </c>
      <c r="M65" s="216"/>
      <c r="N65" s="217">
        <v>44124</v>
      </c>
    </row>
    <row r="66" spans="1:14" ht="15.5" x14ac:dyDescent="0.35">
      <c r="A66" s="195"/>
      <c r="B66" s="173">
        <v>44124</v>
      </c>
      <c r="C66" s="193" t="s">
        <v>787</v>
      </c>
      <c r="D66" s="97">
        <v>7</v>
      </c>
      <c r="E66" s="150" t="s">
        <v>792</v>
      </c>
      <c r="F66" s="150" t="s">
        <v>789</v>
      </c>
      <c r="G66" s="209" t="s">
        <v>879</v>
      </c>
      <c r="H66" s="350">
        <v>44256</v>
      </c>
      <c r="I66" s="351">
        <v>44287</v>
      </c>
      <c r="J66" s="220">
        <v>600000</v>
      </c>
      <c r="K66" s="355">
        <v>44378</v>
      </c>
      <c r="L66" s="218" t="s">
        <v>834</v>
      </c>
      <c r="M66" s="216"/>
      <c r="N66" s="217">
        <v>44124</v>
      </c>
    </row>
    <row r="67" spans="1:14" ht="15.5" x14ac:dyDescent="0.35">
      <c r="A67" s="195"/>
      <c r="B67" s="173">
        <v>44124</v>
      </c>
      <c r="C67" s="193" t="s">
        <v>787</v>
      </c>
      <c r="D67" s="97">
        <v>5</v>
      </c>
      <c r="E67" s="150" t="s">
        <v>792</v>
      </c>
      <c r="F67" s="150" t="s">
        <v>789</v>
      </c>
      <c r="G67" s="210" t="s">
        <v>880</v>
      </c>
      <c r="H67" s="350">
        <v>44256</v>
      </c>
      <c r="I67" s="351">
        <v>44287</v>
      </c>
      <c r="J67" s="220">
        <v>250000</v>
      </c>
      <c r="K67" s="354">
        <v>44348</v>
      </c>
      <c r="L67" s="215" t="s">
        <v>860</v>
      </c>
      <c r="M67" s="216"/>
      <c r="N67" s="217">
        <v>44124</v>
      </c>
    </row>
    <row r="68" spans="1:14" ht="15.5" x14ac:dyDescent="0.35">
      <c r="A68" s="195"/>
      <c r="B68" s="173">
        <v>44124</v>
      </c>
      <c r="C68" s="193" t="s">
        <v>787</v>
      </c>
      <c r="D68" s="97">
        <v>5</v>
      </c>
      <c r="E68" s="150" t="s">
        <v>792</v>
      </c>
      <c r="F68" s="150" t="s">
        <v>789</v>
      </c>
      <c r="G68" s="210" t="s">
        <v>881</v>
      </c>
      <c r="H68" s="350">
        <v>44256</v>
      </c>
      <c r="I68" s="351">
        <v>44287</v>
      </c>
      <c r="J68" s="220">
        <v>250000</v>
      </c>
      <c r="K68" s="355">
        <v>44378</v>
      </c>
      <c r="L68" s="215" t="s">
        <v>860</v>
      </c>
      <c r="M68" s="216"/>
      <c r="N68" s="217">
        <v>44124</v>
      </c>
    </row>
    <row r="69" spans="1:14" ht="15.5" x14ac:dyDescent="0.35">
      <c r="A69" s="195"/>
      <c r="B69" s="173">
        <v>44124</v>
      </c>
      <c r="C69" s="193" t="s">
        <v>787</v>
      </c>
      <c r="D69" s="97">
        <v>5</v>
      </c>
      <c r="E69" s="150" t="s">
        <v>792</v>
      </c>
      <c r="F69" s="150" t="s">
        <v>789</v>
      </c>
      <c r="G69" s="210" t="s">
        <v>882</v>
      </c>
      <c r="H69" s="350">
        <v>44197</v>
      </c>
      <c r="I69" s="351">
        <v>44228</v>
      </c>
      <c r="J69" s="220">
        <v>100000</v>
      </c>
      <c r="K69" s="355">
        <v>44378</v>
      </c>
      <c r="L69" s="215" t="s">
        <v>804</v>
      </c>
      <c r="M69" s="216"/>
      <c r="N69" s="217">
        <v>44124</v>
      </c>
    </row>
    <row r="70" spans="1:14" ht="15.5" x14ac:dyDescent="0.35">
      <c r="A70" s="186"/>
      <c r="B70" s="171">
        <v>44124</v>
      </c>
      <c r="C70" s="189" t="s">
        <v>787</v>
      </c>
      <c r="D70" s="97">
        <v>5</v>
      </c>
      <c r="E70" s="150" t="s">
        <v>792</v>
      </c>
      <c r="F70" s="150" t="s">
        <v>789</v>
      </c>
      <c r="G70" s="99" t="s">
        <v>883</v>
      </c>
      <c r="H70" s="346">
        <v>44256</v>
      </c>
      <c r="I70" s="346">
        <v>44287</v>
      </c>
      <c r="J70" s="221">
        <v>250000</v>
      </c>
      <c r="K70" s="354">
        <v>44348</v>
      </c>
      <c r="L70" s="215" t="s">
        <v>834</v>
      </c>
      <c r="M70" s="216"/>
      <c r="N70" s="217">
        <v>44124</v>
      </c>
    </row>
    <row r="71" spans="1:14" ht="15.5" x14ac:dyDescent="0.35">
      <c r="A71" s="195"/>
      <c r="B71" s="177"/>
      <c r="C71" s="197"/>
      <c r="D71" s="98"/>
      <c r="E71" s="154"/>
      <c r="F71" s="154"/>
      <c r="G71" s="197"/>
      <c r="H71" s="223"/>
      <c r="I71" s="224"/>
      <c r="J71" s="225"/>
      <c r="K71" s="223"/>
      <c r="L71" s="226"/>
      <c r="M71" s="228"/>
      <c r="N71" s="216"/>
    </row>
    <row r="72" spans="1:14" ht="15.5" x14ac:dyDescent="0.35">
      <c r="A72" s="195"/>
      <c r="B72" s="171"/>
      <c r="C72" s="197"/>
      <c r="D72" s="98"/>
      <c r="E72" s="150"/>
      <c r="F72" s="150"/>
      <c r="G72" s="197"/>
      <c r="H72" s="223"/>
      <c r="I72" s="224"/>
      <c r="J72" s="225"/>
      <c r="K72" s="223"/>
      <c r="L72" s="226"/>
      <c r="M72" s="216"/>
      <c r="N72" s="216"/>
    </row>
    <row r="73" spans="1:14" ht="15.5" x14ac:dyDescent="0.35">
      <c r="A73" s="195"/>
      <c r="B73" s="171"/>
      <c r="C73" s="197"/>
      <c r="D73" s="98"/>
      <c r="E73" s="150"/>
      <c r="F73" s="150"/>
      <c r="G73" s="197"/>
      <c r="H73" s="223"/>
      <c r="I73" s="224"/>
      <c r="J73" s="225"/>
      <c r="K73" s="223"/>
      <c r="L73" s="226"/>
      <c r="M73" s="216"/>
      <c r="N73" s="216"/>
    </row>
    <row r="74" spans="1:14" ht="15.5" x14ac:dyDescent="0.35">
      <c r="A74" s="178"/>
      <c r="B74" s="178"/>
      <c r="C74" s="178"/>
      <c r="D74" s="155"/>
      <c r="E74" s="155"/>
      <c r="F74" s="155"/>
      <c r="G74" s="178"/>
      <c r="H74" s="155"/>
      <c r="I74" s="155"/>
      <c r="J74" s="155"/>
      <c r="K74" s="155"/>
      <c r="L74" s="155"/>
      <c r="M74" s="155"/>
      <c r="N74" s="155"/>
    </row>
    <row r="75" spans="1:14" ht="16" thickBot="1" x14ac:dyDescent="0.4">
      <c r="A75" s="198"/>
      <c r="B75" s="179"/>
      <c r="C75" s="199"/>
      <c r="D75" s="144"/>
      <c r="E75" s="145"/>
      <c r="F75" s="145"/>
      <c r="G75" s="199"/>
      <c r="H75" s="156"/>
      <c r="I75" s="157"/>
      <c r="J75" s="158"/>
      <c r="K75" s="146"/>
      <c r="L75" s="145"/>
      <c r="M75" s="159"/>
      <c r="N75" s="159"/>
    </row>
    <row r="76" spans="1:14" ht="16" thickBot="1" x14ac:dyDescent="0.4">
      <c r="A76" s="200">
        <f>COUNT(A3:A75)</f>
        <v>0</v>
      </c>
      <c r="B76" s="580" t="s">
        <v>884</v>
      </c>
      <c r="C76" s="581"/>
      <c r="D76" s="160"/>
      <c r="E76" s="159"/>
      <c r="F76" s="159"/>
      <c r="G76" s="582" t="s">
        <v>885</v>
      </c>
      <c r="H76" s="583"/>
      <c r="I76" s="161"/>
      <c r="J76" s="162">
        <f>SUM(J3:J75)</f>
        <v>38245000</v>
      </c>
      <c r="K76" s="163"/>
      <c r="L76" s="159"/>
      <c r="M76" s="159"/>
      <c r="N76" s="159"/>
    </row>
    <row r="77" spans="1:14" ht="16" thickBot="1" x14ac:dyDescent="0.4">
      <c r="A77" s="201"/>
      <c r="B77" s="176"/>
      <c r="C77" s="202"/>
      <c r="D77" s="160"/>
      <c r="E77" s="159"/>
      <c r="F77" s="159"/>
      <c r="G77" s="202"/>
      <c r="H77" s="163"/>
      <c r="I77" s="163"/>
      <c r="J77" s="164"/>
      <c r="K77" s="163"/>
      <c r="L77" s="159"/>
      <c r="M77" s="159"/>
      <c r="N77" s="159"/>
    </row>
    <row r="78" spans="1:14" ht="16" thickBot="1" x14ac:dyDescent="0.4">
      <c r="A78" s="203"/>
      <c r="B78" s="180"/>
      <c r="C78" s="204"/>
      <c r="D78" s="166"/>
      <c r="E78" s="165"/>
      <c r="F78" s="165"/>
      <c r="G78" s="211" t="s">
        <v>886</v>
      </c>
      <c r="H78" s="167"/>
      <c r="I78" s="165"/>
      <c r="J78" s="165"/>
      <c r="K78" s="165"/>
      <c r="L78" s="165"/>
      <c r="M78" s="165"/>
      <c r="N78" s="168"/>
    </row>
    <row r="79" spans="1:14" ht="31" x14ac:dyDescent="0.35">
      <c r="A79" s="195"/>
      <c r="B79" s="171">
        <v>44124</v>
      </c>
      <c r="C79" s="197"/>
      <c r="D79" s="98"/>
      <c r="E79" s="150"/>
      <c r="F79" s="154"/>
      <c r="G79" s="212" t="s">
        <v>887</v>
      </c>
      <c r="H79" s="229"/>
      <c r="I79" s="359">
        <v>44531</v>
      </c>
      <c r="J79" s="230">
        <v>15000000</v>
      </c>
      <c r="K79" s="359">
        <v>44593</v>
      </c>
      <c r="L79" s="231" t="s">
        <v>888</v>
      </c>
      <c r="M79" s="226"/>
      <c r="N79" s="232">
        <v>44124</v>
      </c>
    </row>
    <row r="80" spans="1:14" ht="15.5" x14ac:dyDescent="0.35">
      <c r="A80" s="186"/>
      <c r="B80" s="171">
        <v>44124</v>
      </c>
      <c r="C80" s="99"/>
      <c r="D80" s="97"/>
      <c r="E80" s="150"/>
      <c r="F80" s="150"/>
      <c r="G80" s="62" t="s">
        <v>889</v>
      </c>
      <c r="H80" s="227"/>
      <c r="I80" s="348">
        <v>44470</v>
      </c>
      <c r="J80" s="233">
        <v>30000000</v>
      </c>
      <c r="K80" s="348">
        <v>44713</v>
      </c>
      <c r="L80" s="218" t="s">
        <v>890</v>
      </c>
      <c r="M80" s="215"/>
      <c r="N80" s="217">
        <v>44124</v>
      </c>
    </row>
    <row r="81" spans="1:14" ht="15.5" x14ac:dyDescent="0.35">
      <c r="A81" s="186"/>
      <c r="B81" s="171">
        <v>44124</v>
      </c>
      <c r="C81" s="99"/>
      <c r="D81" s="97"/>
      <c r="E81" s="150"/>
      <c r="F81" s="150"/>
      <c r="G81" s="62" t="s">
        <v>1867</v>
      </c>
      <c r="H81" s="227"/>
      <c r="I81" s="348">
        <v>44621</v>
      </c>
      <c r="J81" s="234">
        <v>12000000</v>
      </c>
      <c r="K81" s="348">
        <v>44805</v>
      </c>
      <c r="L81" s="218" t="s">
        <v>891</v>
      </c>
      <c r="M81" s="215"/>
      <c r="N81" s="217">
        <v>44124</v>
      </c>
    </row>
    <row r="82" spans="1:14" ht="15.5" x14ac:dyDescent="0.35">
      <c r="A82" s="201"/>
      <c r="B82" s="176"/>
      <c r="C82" s="202"/>
      <c r="D82" s="160"/>
      <c r="E82" s="159"/>
      <c r="F82" s="159"/>
      <c r="G82" s="202"/>
      <c r="H82" s="235"/>
      <c r="I82" s="235"/>
      <c r="J82" s="236"/>
      <c r="K82" s="235"/>
      <c r="L82" s="237"/>
      <c r="M82" s="237"/>
      <c r="N82" s="237"/>
    </row>
    <row r="83" spans="1:14" ht="15.5" x14ac:dyDescent="0.35">
      <c r="A83" s="201"/>
      <c r="B83" s="176"/>
      <c r="C83" s="202"/>
      <c r="D83" s="160"/>
      <c r="E83" s="159"/>
      <c r="F83" s="159"/>
      <c r="G83" s="202"/>
      <c r="H83" s="235"/>
      <c r="I83" s="235"/>
      <c r="J83" s="236"/>
      <c r="K83" s="235"/>
      <c r="L83" s="237"/>
      <c r="M83" s="237"/>
      <c r="N83" s="237"/>
    </row>
    <row r="84" spans="1:14" ht="15.5" x14ac:dyDescent="0.35">
      <c r="A84" s="201"/>
      <c r="B84" s="176"/>
      <c r="C84" s="202"/>
      <c r="D84" s="160"/>
      <c r="E84" s="159"/>
      <c r="F84" s="159"/>
      <c r="G84" s="202"/>
      <c r="H84" s="235"/>
      <c r="I84" s="235"/>
      <c r="J84" s="236"/>
      <c r="K84" s="235"/>
      <c r="L84" s="237"/>
      <c r="M84" s="237"/>
      <c r="N84" s="237"/>
    </row>
    <row r="85" spans="1:14" ht="15.5" x14ac:dyDescent="0.35">
      <c r="A85" s="201"/>
      <c r="B85" s="176"/>
      <c r="C85" s="202"/>
      <c r="D85" s="160"/>
      <c r="E85" s="159"/>
      <c r="F85" s="159"/>
      <c r="G85" s="202"/>
      <c r="H85" s="235"/>
      <c r="I85" s="235"/>
      <c r="J85" s="236"/>
      <c r="K85" s="235"/>
      <c r="L85" s="237"/>
      <c r="M85" s="237"/>
      <c r="N85" s="237"/>
    </row>
    <row r="86" spans="1:14" ht="15.5" x14ac:dyDescent="0.35">
      <c r="A86" s="201" t="s">
        <v>892</v>
      </c>
      <c r="B86" s="181">
        <v>0</v>
      </c>
      <c r="C86" s="181">
        <v>150000</v>
      </c>
      <c r="D86" s="160"/>
      <c r="E86" s="159"/>
      <c r="F86" s="159"/>
      <c r="G86" s="202"/>
      <c r="H86" s="235"/>
      <c r="I86" s="235"/>
      <c r="J86" s="236"/>
      <c r="K86" s="235"/>
      <c r="L86" s="237"/>
      <c r="M86" s="237"/>
      <c r="N86" s="237"/>
    </row>
    <row r="87" spans="1:14" ht="15.5" x14ac:dyDescent="0.35">
      <c r="A87" s="205" t="s">
        <v>893</v>
      </c>
      <c r="B87" s="181">
        <v>150000</v>
      </c>
      <c r="C87" s="181">
        <v>500000</v>
      </c>
      <c r="D87" s="160"/>
      <c r="E87" s="159"/>
      <c r="F87" s="159"/>
      <c r="G87" s="202"/>
      <c r="H87" s="235"/>
      <c r="I87" s="235"/>
      <c r="J87" s="236"/>
      <c r="K87" s="235"/>
      <c r="L87" s="237"/>
      <c r="M87" s="237"/>
      <c r="N87" s="237"/>
    </row>
    <row r="88" spans="1:14" ht="15.5" x14ac:dyDescent="0.35">
      <c r="A88" s="205" t="s">
        <v>894</v>
      </c>
      <c r="B88" s="181">
        <v>500000</v>
      </c>
      <c r="C88" s="181">
        <v>2000000</v>
      </c>
      <c r="D88" s="160"/>
      <c r="E88" s="159"/>
      <c r="F88" s="159"/>
      <c r="G88" s="202"/>
      <c r="H88" s="235"/>
      <c r="I88" s="235"/>
      <c r="J88" s="236"/>
      <c r="K88" s="235"/>
      <c r="L88" s="237"/>
      <c r="M88" s="237"/>
      <c r="N88" s="237"/>
    </row>
    <row r="89" spans="1:14" ht="15.5" x14ac:dyDescent="0.35">
      <c r="A89" s="205" t="s">
        <v>895</v>
      </c>
      <c r="B89" s="181">
        <v>2000000</v>
      </c>
      <c r="C89" s="181">
        <v>5000000</v>
      </c>
      <c r="D89" s="160"/>
      <c r="E89" s="159"/>
      <c r="F89" s="159"/>
      <c r="G89" s="202"/>
      <c r="H89" s="235"/>
      <c r="I89" s="235"/>
      <c r="J89" s="236"/>
      <c r="K89" s="235"/>
      <c r="L89" s="237"/>
      <c r="M89" s="237"/>
      <c r="N89" s="237"/>
    </row>
    <row r="90" spans="1:14" ht="15.5" x14ac:dyDescent="0.35">
      <c r="A90" s="205" t="s">
        <v>896</v>
      </c>
      <c r="B90" s="181">
        <v>5000000</v>
      </c>
      <c r="C90" s="181">
        <v>10000000</v>
      </c>
      <c r="D90" s="160"/>
      <c r="E90" s="159"/>
      <c r="F90" s="159"/>
      <c r="G90" s="202"/>
      <c r="H90" s="235"/>
      <c r="I90" s="235"/>
      <c r="J90" s="236"/>
      <c r="K90" s="235"/>
      <c r="L90" s="237"/>
      <c r="M90" s="237"/>
      <c r="N90" s="237"/>
    </row>
    <row r="91" spans="1:14" ht="15.5" x14ac:dyDescent="0.35">
      <c r="A91" s="201"/>
      <c r="B91" s="176"/>
      <c r="C91" s="202"/>
      <c r="D91" s="160"/>
      <c r="E91" s="159"/>
      <c r="F91" s="159"/>
      <c r="G91" s="202"/>
      <c r="H91" s="235"/>
      <c r="I91" s="235"/>
      <c r="J91" s="236"/>
      <c r="K91" s="237"/>
      <c r="L91" s="237"/>
      <c r="M91" s="237"/>
      <c r="N91" s="237"/>
    </row>
    <row r="92" spans="1:14" ht="31" x14ac:dyDescent="0.35">
      <c r="A92" s="206"/>
      <c r="B92" s="182" t="s">
        <v>897</v>
      </c>
      <c r="C92" s="202"/>
      <c r="D92" s="160"/>
      <c r="E92" s="159"/>
      <c r="F92" s="159"/>
      <c r="G92" s="202"/>
      <c r="H92" s="235"/>
      <c r="I92" s="235"/>
      <c r="J92" s="236"/>
      <c r="K92" s="235"/>
      <c r="L92" s="237"/>
      <c r="M92" s="237"/>
      <c r="N92" s="237"/>
    </row>
    <row r="93" spans="1:14" ht="31" x14ac:dyDescent="0.35">
      <c r="A93" s="207"/>
      <c r="B93" s="182" t="s">
        <v>898</v>
      </c>
      <c r="C93" s="202"/>
      <c r="D93" s="160"/>
      <c r="E93" s="159"/>
      <c r="F93" s="159"/>
      <c r="G93" s="202"/>
      <c r="H93" s="235"/>
      <c r="I93" s="235"/>
      <c r="J93" s="236"/>
      <c r="K93" s="235"/>
      <c r="L93" s="237"/>
      <c r="M93" s="237"/>
      <c r="N93" s="237"/>
    </row>
    <row r="94" spans="1:14" ht="46.5" x14ac:dyDescent="0.35">
      <c r="A94" s="208"/>
      <c r="B94" s="176" t="s">
        <v>899</v>
      </c>
      <c r="C94" s="202"/>
      <c r="D94" s="160"/>
      <c r="E94" s="159"/>
      <c r="F94" s="159"/>
      <c r="G94" s="202"/>
      <c r="H94" s="235"/>
      <c r="I94" s="235"/>
      <c r="J94" s="236"/>
      <c r="K94" s="235"/>
      <c r="L94" s="237"/>
      <c r="M94" s="237"/>
      <c r="N94" s="237"/>
    </row>
    <row r="95" spans="1:14" ht="15.5" x14ac:dyDescent="0.35">
      <c r="A95" s="183"/>
      <c r="B95" s="183"/>
      <c r="C95" s="183"/>
      <c r="D95" s="169"/>
      <c r="E95" s="169"/>
      <c r="F95" s="169"/>
      <c r="G95" s="183"/>
      <c r="H95" s="237"/>
      <c r="I95" s="237"/>
      <c r="J95" s="237"/>
      <c r="K95" s="237"/>
      <c r="L95" s="237"/>
      <c r="M95" s="237"/>
      <c r="N95" s="237"/>
    </row>
    <row r="96" spans="1:14" x14ac:dyDescent="0.35">
      <c r="A96" s="23"/>
      <c r="C96" s="23"/>
      <c r="H96" s="8"/>
      <c r="I96" s="8"/>
      <c r="J96" s="8"/>
      <c r="K96" s="8"/>
      <c r="L96" s="8"/>
      <c r="M96" s="8"/>
      <c r="N96" s="8"/>
    </row>
    <row r="97" spans="1:14" x14ac:dyDescent="0.35">
      <c r="A97" s="23"/>
      <c r="C97" s="23"/>
      <c r="H97" s="8"/>
      <c r="I97" s="8"/>
      <c r="J97" s="8"/>
      <c r="K97" s="8"/>
      <c r="L97" s="8"/>
      <c r="M97" s="8"/>
      <c r="N97" s="8"/>
    </row>
    <row r="98" spans="1:14" x14ac:dyDescent="0.35">
      <c r="A98" s="23"/>
      <c r="C98" s="23"/>
      <c r="H98" s="8"/>
      <c r="I98" s="8"/>
      <c r="J98" s="8"/>
      <c r="K98" s="8"/>
      <c r="L98" s="8"/>
      <c r="M98" s="8"/>
      <c r="N98" s="8"/>
    </row>
    <row r="99" spans="1:14" x14ac:dyDescent="0.35">
      <c r="A99" s="23"/>
      <c r="C99" s="23"/>
      <c r="H99" s="8"/>
      <c r="I99" s="8"/>
      <c r="J99" s="8"/>
      <c r="K99" s="8"/>
      <c r="L99" s="8"/>
      <c r="M99" s="8"/>
      <c r="N99" s="8"/>
    </row>
    <row r="100" spans="1:14" x14ac:dyDescent="0.35">
      <c r="A100" s="23"/>
      <c r="C100" s="23"/>
      <c r="H100" s="8"/>
      <c r="I100" s="8"/>
      <c r="J100" s="8"/>
      <c r="K100" s="8"/>
      <c r="L100" s="8"/>
      <c r="M100" s="8"/>
      <c r="N100" s="8"/>
    </row>
    <row r="101" spans="1:14" x14ac:dyDescent="0.35">
      <c r="A101" s="23"/>
      <c r="C101" s="23"/>
      <c r="H101" s="8"/>
      <c r="I101" s="8"/>
      <c r="J101" s="8"/>
      <c r="K101" s="8"/>
      <c r="L101" s="8"/>
      <c r="M101" s="8"/>
      <c r="N101" s="8"/>
    </row>
    <row r="102" spans="1:14" x14ac:dyDescent="0.35">
      <c r="A102" s="23"/>
      <c r="C102" s="23"/>
      <c r="H102" s="8"/>
      <c r="I102" s="8"/>
      <c r="J102" s="8"/>
      <c r="K102" s="8"/>
      <c r="L102" s="8"/>
      <c r="M102" s="8"/>
      <c r="N102" s="8"/>
    </row>
    <row r="103" spans="1:14" x14ac:dyDescent="0.35">
      <c r="A103" s="23"/>
      <c r="C103" s="23"/>
    </row>
    <row r="104" spans="1:14" x14ac:dyDescent="0.35">
      <c r="A104" s="23"/>
      <c r="C104" s="23"/>
    </row>
    <row r="105" spans="1:14" x14ac:dyDescent="0.35">
      <c r="A105" s="23"/>
      <c r="C105" s="23"/>
    </row>
    <row r="106" spans="1:14" x14ac:dyDescent="0.35">
      <c r="A106" s="23"/>
      <c r="C106" s="23"/>
    </row>
    <row r="107" spans="1:14" x14ac:dyDescent="0.35">
      <c r="A107" s="23"/>
      <c r="C107" s="23"/>
    </row>
    <row r="108" spans="1:14" x14ac:dyDescent="0.35">
      <c r="A108" s="23"/>
      <c r="C108" s="23"/>
    </row>
    <row r="109" spans="1:14" x14ac:dyDescent="0.35">
      <c r="A109" s="23"/>
      <c r="C109" s="23"/>
    </row>
    <row r="110" spans="1:14" x14ac:dyDescent="0.35">
      <c r="A110" s="23"/>
      <c r="C110" s="23"/>
    </row>
    <row r="111" spans="1:14" x14ac:dyDescent="0.35">
      <c r="A111" s="23"/>
      <c r="C111" s="23"/>
    </row>
    <row r="112" spans="1:14" x14ac:dyDescent="0.35">
      <c r="A112" s="23"/>
      <c r="C112" s="23"/>
    </row>
    <row r="113" spans="1:3" x14ac:dyDescent="0.35">
      <c r="A113" s="23"/>
      <c r="C113" s="23"/>
    </row>
    <row r="114" spans="1:3" x14ac:dyDescent="0.35">
      <c r="A114" s="23"/>
      <c r="C114" s="23"/>
    </row>
    <row r="115" spans="1:3" x14ac:dyDescent="0.35">
      <c r="A115" s="23"/>
      <c r="C115" s="23"/>
    </row>
    <row r="116" spans="1:3" x14ac:dyDescent="0.35">
      <c r="A116" s="23"/>
      <c r="C116" s="23"/>
    </row>
    <row r="117" spans="1:3" x14ac:dyDescent="0.35">
      <c r="A117" s="23"/>
      <c r="C117" s="23"/>
    </row>
    <row r="118" spans="1:3" x14ac:dyDescent="0.35">
      <c r="A118" s="23"/>
      <c r="C118" s="23"/>
    </row>
    <row r="119" spans="1:3" x14ac:dyDescent="0.35">
      <c r="A119" s="23"/>
      <c r="C119" s="23"/>
    </row>
    <row r="120" spans="1:3" x14ac:dyDescent="0.35">
      <c r="A120" s="23"/>
      <c r="C120" s="23"/>
    </row>
    <row r="121" spans="1:3" x14ac:dyDescent="0.35">
      <c r="A121" s="23"/>
      <c r="C121" s="23"/>
    </row>
    <row r="122" spans="1:3" x14ac:dyDescent="0.35">
      <c r="A122" s="23"/>
      <c r="C122" s="23"/>
    </row>
    <row r="123" spans="1:3" x14ac:dyDescent="0.35">
      <c r="A123" s="23"/>
      <c r="C123" s="23"/>
    </row>
    <row r="124" spans="1:3" x14ac:dyDescent="0.35">
      <c r="A124" s="23"/>
      <c r="C124" s="23"/>
    </row>
    <row r="125" spans="1:3" x14ac:dyDescent="0.35">
      <c r="A125" s="23"/>
      <c r="C125" s="23"/>
    </row>
    <row r="126" spans="1:3" x14ac:dyDescent="0.35">
      <c r="A126" s="23"/>
      <c r="C126" s="23"/>
    </row>
    <row r="127" spans="1:3" x14ac:dyDescent="0.35">
      <c r="A127" s="23"/>
      <c r="C127" s="23"/>
    </row>
    <row r="128" spans="1:3" x14ac:dyDescent="0.35">
      <c r="A128" s="23"/>
      <c r="C128" s="23"/>
    </row>
    <row r="129" spans="1:3" x14ac:dyDescent="0.35">
      <c r="A129" s="23"/>
      <c r="C129" s="23"/>
    </row>
    <row r="130" spans="1:3" x14ac:dyDescent="0.35">
      <c r="A130" s="23"/>
      <c r="C130" s="23"/>
    </row>
    <row r="131" spans="1:3" x14ac:dyDescent="0.35">
      <c r="A131" s="23"/>
      <c r="C131" s="23"/>
    </row>
    <row r="132" spans="1:3" x14ac:dyDescent="0.35">
      <c r="A132" s="23"/>
      <c r="C132" s="23"/>
    </row>
    <row r="133" spans="1:3" x14ac:dyDescent="0.35">
      <c r="A133" s="23"/>
      <c r="C133" s="23"/>
    </row>
    <row r="134" spans="1:3" x14ac:dyDescent="0.35">
      <c r="A134" s="23"/>
      <c r="C134" s="23"/>
    </row>
    <row r="135" spans="1:3" x14ac:dyDescent="0.35">
      <c r="A135" s="23"/>
      <c r="C135" s="23"/>
    </row>
    <row r="136" spans="1:3" x14ac:dyDescent="0.35">
      <c r="A136" s="23"/>
      <c r="C136" s="23"/>
    </row>
    <row r="137" spans="1:3" x14ac:dyDescent="0.35">
      <c r="A137" s="23"/>
      <c r="C137" s="23"/>
    </row>
    <row r="138" spans="1:3" x14ac:dyDescent="0.35">
      <c r="A138" s="23"/>
      <c r="C138" s="23"/>
    </row>
    <row r="139" spans="1:3" x14ac:dyDescent="0.35">
      <c r="A139" s="23"/>
      <c r="C139" s="23"/>
    </row>
  </sheetData>
  <sheetProtection algorithmName="SHA-512" hashValue="jpKfmm+mcigrlyRVmNCYH2wIwUj6c0D2nnDHdnSGIJDcRLNFhITqaSfH21gUMlCQtZwkgnH4QEUAZ6ntftbg9Q==" saltValue="Lr78AnWOzJHhVZ3jgNwMlg==" spinCount="100000" sheet="1" objects="1" scenarios="1"/>
  <mergeCells count="3">
    <mergeCell ref="B76:C76"/>
    <mergeCell ref="G76:H76"/>
    <mergeCell ref="A1:M1"/>
  </mergeCells>
  <dataValidations count="5">
    <dataValidation type="list" allowBlank="1" showInputMessage="1" showErrorMessage="1" sqref="F75:F94 F2:F45">
      <formula1>selection</formula1>
    </dataValidation>
    <dataValidation type="list" allowBlank="1" showInputMessage="1" showErrorMessage="1" sqref="E75:E94 E3:E45">
      <formula1>contract</formula1>
    </dataValidation>
    <dataValidation type="list" allowBlank="1" showInputMessage="1" showErrorMessage="1" sqref="D75 D3:D45">
      <formula1>finallots</formula1>
    </dataValidation>
    <dataValidation type="list" allowBlank="1" showInputMessage="1" showErrorMessage="1" sqref="D76:D94">
      <formula1>lot</formula1>
    </dataValidation>
    <dataValidation type="list" allowBlank="1" showInputMessage="1" showErrorMessage="1" sqref="C77:C94 B89:B90 C75 C3:C45">
      <formula1>_new2</formula1>
    </dataValidation>
  </dataValidations>
  <pageMargins left="0.25" right="0.25"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70" zoomScaleNormal="70" workbookViewId="0">
      <selection sqref="A1:I1"/>
    </sheetView>
  </sheetViews>
  <sheetFormatPr defaultRowHeight="14.5" x14ac:dyDescent="0.35"/>
  <cols>
    <col min="1" max="1" width="31.54296875" style="12" customWidth="1"/>
    <col min="2" max="2" width="39.453125" style="243" customWidth="1"/>
    <col min="3" max="3" width="60" style="12" customWidth="1"/>
    <col min="4" max="4" width="10.81640625" style="12" bestFit="1" customWidth="1"/>
    <col min="5" max="5" width="14.26953125" style="12" customWidth="1"/>
    <col min="6" max="6" width="24.26953125" style="12" customWidth="1"/>
    <col min="7" max="7" width="17.1796875" style="12" customWidth="1"/>
    <col min="8" max="8" width="16.1796875" style="12" customWidth="1"/>
    <col min="9" max="9" width="15.1796875" style="12" bestFit="1" customWidth="1"/>
    <col min="10" max="10" width="22.81640625" style="12" bestFit="1" customWidth="1"/>
    <col min="11" max="11" width="16.453125" style="12" bestFit="1" customWidth="1"/>
    <col min="12" max="12" width="15.54296875" style="12" bestFit="1" customWidth="1"/>
    <col min="13" max="13" width="15.1796875" style="12" bestFit="1" customWidth="1"/>
    <col min="14" max="16384" width="8.7265625" style="12"/>
  </cols>
  <sheetData>
    <row r="1" spans="1:9" ht="18" customHeight="1" x14ac:dyDescent="0.35">
      <c r="A1" s="573" t="s">
        <v>2171</v>
      </c>
      <c r="B1" s="573"/>
      <c r="C1" s="573"/>
      <c r="D1" s="573"/>
      <c r="E1" s="573"/>
      <c r="F1" s="573"/>
      <c r="G1" s="573"/>
      <c r="H1" s="573"/>
      <c r="I1" s="573"/>
    </row>
    <row r="2" spans="1:9" ht="77.5" x14ac:dyDescent="0.35">
      <c r="A2" s="32" t="s">
        <v>1112</v>
      </c>
      <c r="B2" s="50" t="s">
        <v>1127</v>
      </c>
      <c r="C2" s="50" t="s">
        <v>0</v>
      </c>
      <c r="D2" s="39" t="s">
        <v>1113</v>
      </c>
      <c r="E2" s="32" t="s">
        <v>1114</v>
      </c>
      <c r="F2" s="32" t="s">
        <v>1115</v>
      </c>
      <c r="G2" s="32" t="s">
        <v>1116</v>
      </c>
      <c r="H2" s="32" t="s">
        <v>1117</v>
      </c>
      <c r="I2" s="32" t="s">
        <v>1118</v>
      </c>
    </row>
    <row r="3" spans="1:9" ht="31" x14ac:dyDescent="0.35">
      <c r="A3" s="294" t="s">
        <v>1146</v>
      </c>
      <c r="B3" s="295" t="s">
        <v>1493</v>
      </c>
      <c r="C3" s="92" t="s">
        <v>198</v>
      </c>
      <c r="D3" s="135">
        <v>600000</v>
      </c>
      <c r="E3" s="92"/>
      <c r="F3" s="92"/>
      <c r="G3" s="92"/>
      <c r="H3" s="92"/>
      <c r="I3" s="92"/>
    </row>
    <row r="4" spans="1:9" ht="46.5" x14ac:dyDescent="0.35">
      <c r="A4" s="99" t="s">
        <v>384</v>
      </c>
      <c r="B4" s="295" t="s">
        <v>1494</v>
      </c>
      <c r="C4" s="92" t="s">
        <v>199</v>
      </c>
      <c r="D4" s="136"/>
      <c r="E4" s="92"/>
      <c r="F4" s="92"/>
      <c r="G4" s="92"/>
      <c r="H4" s="92"/>
      <c r="I4" s="92"/>
    </row>
    <row r="5" spans="1:9" x14ac:dyDescent="0.35">
      <c r="D5" s="137"/>
    </row>
    <row r="6" spans="1:9" x14ac:dyDescent="0.35">
      <c r="D6" s="137"/>
    </row>
    <row r="7" spans="1:9" x14ac:dyDescent="0.35">
      <c r="D7" s="137"/>
    </row>
    <row r="8" spans="1:9" x14ac:dyDescent="0.35">
      <c r="D8" s="137"/>
    </row>
    <row r="9" spans="1:9" x14ac:dyDescent="0.35">
      <c r="D9" s="137"/>
    </row>
    <row r="10" spans="1:9" x14ac:dyDescent="0.35">
      <c r="D10" s="137"/>
    </row>
    <row r="11" spans="1:9" x14ac:dyDescent="0.35">
      <c r="D11" s="137"/>
    </row>
    <row r="12" spans="1:9" x14ac:dyDescent="0.35">
      <c r="D12" s="137"/>
    </row>
    <row r="13" spans="1:9" x14ac:dyDescent="0.35">
      <c r="D13" s="137"/>
    </row>
    <row r="14" spans="1:9" x14ac:dyDescent="0.35">
      <c r="D14" s="137"/>
    </row>
    <row r="15" spans="1:9" x14ac:dyDescent="0.35">
      <c r="D15" s="137"/>
    </row>
    <row r="16" spans="1:9" x14ac:dyDescent="0.35">
      <c r="D16" s="137"/>
    </row>
    <row r="17" spans="4:4" x14ac:dyDescent="0.35">
      <c r="D17" s="137"/>
    </row>
    <row r="18" spans="4:4" x14ac:dyDescent="0.35">
      <c r="D18" s="137"/>
    </row>
    <row r="19" spans="4:4" x14ac:dyDescent="0.35">
      <c r="D19" s="137"/>
    </row>
    <row r="20" spans="4:4" x14ac:dyDescent="0.35">
      <c r="D20" s="137"/>
    </row>
    <row r="21" spans="4:4" x14ac:dyDescent="0.35">
      <c r="D21" s="137"/>
    </row>
    <row r="22" spans="4:4" x14ac:dyDescent="0.35">
      <c r="D22" s="137"/>
    </row>
    <row r="23" spans="4:4" x14ac:dyDescent="0.35">
      <c r="D23" s="137"/>
    </row>
  </sheetData>
  <sheetProtection algorithmName="SHA-512" hashValue="V829sCgj7weZ4O/r9NPmvOft3iT66XvV2txJ9XigopC4oLLqedNq+lf7kOjgawh8KkrSZJgSXQ0t/8/Gn6Wwqw==" saltValue="2VTvZIVjAqDJ5+xiGgR6Og==" spinCount="100000" sheet="1" objects="1" scenarios="1"/>
  <mergeCells count="1">
    <mergeCell ref="A1:I1"/>
  </mergeCells>
  <pageMargins left="0.25" right="0.25"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50" zoomScaleNormal="50" workbookViewId="0">
      <selection activeCell="B33" sqref="B33"/>
    </sheetView>
  </sheetViews>
  <sheetFormatPr defaultRowHeight="14.5" x14ac:dyDescent="0.35"/>
  <cols>
    <col min="1" max="1" width="29.453125" customWidth="1"/>
    <col min="2" max="2" width="51.08984375" customWidth="1"/>
    <col min="3" max="3" width="64.453125" customWidth="1"/>
    <col min="4" max="4" width="22.54296875" customWidth="1"/>
    <col min="5" max="5" width="20.6328125" bestFit="1" customWidth="1"/>
    <col min="6" max="6" width="22.90625" bestFit="1" customWidth="1"/>
    <col min="7" max="7" width="21.36328125" bestFit="1" customWidth="1"/>
    <col min="8" max="8" width="15.54296875" bestFit="1" customWidth="1"/>
    <col min="9" max="9" width="20.08984375" bestFit="1" customWidth="1"/>
  </cols>
  <sheetData>
    <row r="1" spans="1:10" ht="31" customHeight="1" x14ac:dyDescent="0.35">
      <c r="A1" s="573" t="s">
        <v>2092</v>
      </c>
      <c r="B1" s="573"/>
      <c r="C1" s="573"/>
      <c r="D1" s="573"/>
      <c r="E1" s="573"/>
      <c r="F1" s="573"/>
      <c r="G1" s="573"/>
      <c r="H1" s="573"/>
      <c r="I1" s="573"/>
    </row>
    <row r="2" spans="1:10" ht="77.5" x14ac:dyDescent="0.35">
      <c r="A2" s="32" t="s">
        <v>1112</v>
      </c>
      <c r="B2" s="50" t="s">
        <v>1127</v>
      </c>
      <c r="C2" s="50" t="s">
        <v>0</v>
      </c>
      <c r="D2" s="39" t="s">
        <v>1113</v>
      </c>
      <c r="E2" s="32" t="s">
        <v>1114</v>
      </c>
      <c r="F2" s="32" t="s">
        <v>1115</v>
      </c>
      <c r="G2" s="32" t="s">
        <v>1116</v>
      </c>
      <c r="H2" s="32" t="s">
        <v>1117</v>
      </c>
      <c r="I2" s="32" t="s">
        <v>1118</v>
      </c>
    </row>
    <row r="3" spans="1:10" ht="31" x14ac:dyDescent="0.35">
      <c r="A3" s="100" t="s">
        <v>1146</v>
      </c>
      <c r="B3" s="295" t="s">
        <v>1497</v>
      </c>
      <c r="C3" s="125" t="s">
        <v>201</v>
      </c>
      <c r="D3" s="126">
        <v>1373500</v>
      </c>
      <c r="E3" s="125"/>
      <c r="F3" s="125"/>
      <c r="G3" s="125"/>
      <c r="H3" s="125"/>
      <c r="I3" s="125"/>
    </row>
    <row r="4" spans="1:10" ht="31" x14ac:dyDescent="0.35">
      <c r="A4" s="100" t="s">
        <v>384</v>
      </c>
      <c r="B4" s="295" t="s">
        <v>1498</v>
      </c>
      <c r="C4" s="125" t="s">
        <v>200</v>
      </c>
      <c r="D4" s="126"/>
      <c r="E4" s="125"/>
      <c r="F4" s="125"/>
      <c r="G4" s="125"/>
      <c r="H4" s="125"/>
      <c r="I4" s="125"/>
    </row>
    <row r="5" spans="1:10" ht="31" x14ac:dyDescent="0.35">
      <c r="A5" s="125"/>
      <c r="B5" s="295" t="s">
        <v>1499</v>
      </c>
      <c r="C5" s="125" t="s">
        <v>387</v>
      </c>
      <c r="D5" s="126"/>
      <c r="E5" s="125"/>
      <c r="F5" s="125"/>
      <c r="G5" s="125"/>
      <c r="H5" s="125"/>
      <c r="I5" s="125"/>
    </row>
    <row r="6" spans="1:10" ht="31" x14ac:dyDescent="0.35">
      <c r="A6" s="125"/>
      <c r="B6" s="295" t="s">
        <v>1496</v>
      </c>
      <c r="C6" s="125" t="s">
        <v>388</v>
      </c>
      <c r="D6" s="126"/>
      <c r="E6" s="125"/>
      <c r="F6" s="125"/>
      <c r="G6" s="125"/>
      <c r="H6" s="125"/>
      <c r="I6" s="125"/>
    </row>
    <row r="7" spans="1:10" ht="31" x14ac:dyDescent="0.35">
      <c r="A7" s="125"/>
      <c r="B7" s="294" t="s">
        <v>1500</v>
      </c>
      <c r="C7" s="125" t="s">
        <v>202</v>
      </c>
      <c r="D7" s="127"/>
      <c r="E7" s="125"/>
      <c r="F7" s="125"/>
      <c r="G7" s="125"/>
      <c r="H7" s="125"/>
      <c r="I7" s="125"/>
    </row>
    <row r="8" spans="1:10" ht="31" x14ac:dyDescent="0.35">
      <c r="A8" s="125" t="s">
        <v>1495</v>
      </c>
      <c r="B8" s="295" t="s">
        <v>1501</v>
      </c>
      <c r="C8" s="125" t="s">
        <v>212</v>
      </c>
      <c r="D8" s="126">
        <v>750000</v>
      </c>
      <c r="E8" s="125"/>
      <c r="F8" s="125"/>
      <c r="G8" s="125"/>
      <c r="H8" s="125"/>
      <c r="I8" s="330">
        <v>44044</v>
      </c>
      <c r="J8" s="33"/>
    </row>
    <row r="9" spans="1:10" ht="31" x14ac:dyDescent="0.35">
      <c r="A9" s="125" t="s">
        <v>754</v>
      </c>
      <c r="B9" s="295" t="s">
        <v>1219</v>
      </c>
      <c r="C9" s="125" t="s">
        <v>213</v>
      </c>
      <c r="D9" s="126">
        <v>1500000</v>
      </c>
      <c r="E9" s="125"/>
      <c r="F9" s="125"/>
      <c r="G9" s="125"/>
      <c r="H9" s="125"/>
      <c r="I9" s="329">
        <v>44075</v>
      </c>
      <c r="J9" s="33"/>
    </row>
    <row r="10" spans="1:10" ht="15.5" x14ac:dyDescent="0.35">
      <c r="A10" s="125"/>
      <c r="B10" s="125"/>
      <c r="C10" s="125"/>
      <c r="D10" s="129"/>
      <c r="E10" s="125"/>
      <c r="F10" s="125"/>
      <c r="G10" s="125"/>
      <c r="H10" s="125"/>
      <c r="I10" s="128"/>
      <c r="J10" s="33"/>
    </row>
    <row r="11" spans="1:10" ht="44.5" customHeight="1" x14ac:dyDescent="0.35">
      <c r="A11" s="576" t="s">
        <v>2170</v>
      </c>
      <c r="B11" s="576"/>
      <c r="C11" s="576"/>
      <c r="D11" s="576"/>
      <c r="E11" s="576"/>
      <c r="F11" s="576"/>
      <c r="G11" s="576"/>
      <c r="H11" s="576"/>
      <c r="I11" s="576"/>
    </row>
    <row r="12" spans="1:10" ht="124" x14ac:dyDescent="0.35">
      <c r="A12" s="130" t="s">
        <v>1034</v>
      </c>
      <c r="B12" s="364" t="s">
        <v>1880</v>
      </c>
      <c r="C12" s="364" t="s">
        <v>779</v>
      </c>
      <c r="D12" s="364" t="s">
        <v>2089</v>
      </c>
      <c r="E12" s="364" t="s">
        <v>2088</v>
      </c>
      <c r="F12" s="364" t="s">
        <v>2087</v>
      </c>
      <c r="G12" s="364" t="s">
        <v>2090</v>
      </c>
      <c r="H12" s="364" t="s">
        <v>2091</v>
      </c>
      <c r="I12" s="364"/>
    </row>
    <row r="13" spans="1:10" ht="15.5" x14ac:dyDescent="0.35">
      <c r="A13" s="85" t="s">
        <v>1021</v>
      </c>
      <c r="B13" s="85"/>
      <c r="C13" s="85"/>
      <c r="D13" s="131"/>
      <c r="E13" s="132"/>
      <c r="F13" s="131"/>
      <c r="G13" s="131"/>
      <c r="H13" s="131"/>
      <c r="I13" s="87"/>
    </row>
    <row r="14" spans="1:10" ht="31" x14ac:dyDescent="0.35">
      <c r="A14" s="389"/>
      <c r="B14" s="382" t="s">
        <v>2093</v>
      </c>
      <c r="C14" s="389" t="s">
        <v>1022</v>
      </c>
      <c r="D14" s="134">
        <v>10000</v>
      </c>
      <c r="E14" s="337">
        <v>44044</v>
      </c>
      <c r="F14" s="337">
        <v>44044</v>
      </c>
      <c r="G14" s="335">
        <v>44088</v>
      </c>
      <c r="H14" s="336" t="s">
        <v>1289</v>
      </c>
      <c r="I14" s="125"/>
    </row>
    <row r="15" spans="1:10" ht="15.5" x14ac:dyDescent="0.35">
      <c r="A15" s="389"/>
      <c r="B15" s="382" t="s">
        <v>2094</v>
      </c>
      <c r="C15" s="389" t="s">
        <v>1023</v>
      </c>
      <c r="D15" s="134">
        <v>120000</v>
      </c>
      <c r="E15" s="337">
        <v>44044</v>
      </c>
      <c r="F15" s="337">
        <v>44105</v>
      </c>
      <c r="G15" s="335">
        <v>44200</v>
      </c>
      <c r="H15" s="334" t="s">
        <v>852</v>
      </c>
      <c r="I15" s="125"/>
    </row>
    <row r="16" spans="1:10" ht="31" x14ac:dyDescent="0.35">
      <c r="A16" s="389"/>
      <c r="B16" s="382" t="s">
        <v>2095</v>
      </c>
      <c r="C16" s="389" t="s">
        <v>1024</v>
      </c>
      <c r="D16" s="134">
        <v>25000</v>
      </c>
      <c r="E16" s="336" t="s">
        <v>1289</v>
      </c>
      <c r="F16" s="336" t="s">
        <v>1289</v>
      </c>
      <c r="G16" s="335">
        <v>44123</v>
      </c>
      <c r="H16" s="334" t="s">
        <v>869</v>
      </c>
      <c r="I16" s="125"/>
    </row>
    <row r="17" spans="1:9" ht="31" x14ac:dyDescent="0.35">
      <c r="A17" s="389"/>
      <c r="B17" s="382" t="s">
        <v>2096</v>
      </c>
      <c r="C17" s="389" t="s">
        <v>1025</v>
      </c>
      <c r="D17" s="134">
        <v>25000</v>
      </c>
      <c r="E17" s="336" t="s">
        <v>1289</v>
      </c>
      <c r="F17" s="336" t="s">
        <v>1289</v>
      </c>
      <c r="G17" s="335">
        <v>44165</v>
      </c>
      <c r="H17" s="334" t="s">
        <v>869</v>
      </c>
      <c r="I17" s="125"/>
    </row>
    <row r="18" spans="1:9" ht="15.5" x14ac:dyDescent="0.35">
      <c r="A18" s="85" t="s">
        <v>1026</v>
      </c>
      <c r="B18" s="382"/>
      <c r="C18" s="389"/>
      <c r="D18" s="133"/>
      <c r="E18" s="334"/>
      <c r="F18" s="334"/>
      <c r="G18" s="335"/>
      <c r="H18" s="334"/>
      <c r="I18" s="125"/>
    </row>
    <row r="19" spans="1:9" ht="31" x14ac:dyDescent="0.35">
      <c r="A19" s="389"/>
      <c r="B19" s="382" t="s">
        <v>2097</v>
      </c>
      <c r="C19" s="389" t="s">
        <v>1027</v>
      </c>
      <c r="D19" s="134">
        <v>290000</v>
      </c>
      <c r="E19" s="336" t="s">
        <v>1289</v>
      </c>
      <c r="F19" s="336" t="s">
        <v>1289</v>
      </c>
      <c r="G19" s="338">
        <v>44075</v>
      </c>
      <c r="H19" s="334" t="s">
        <v>804</v>
      </c>
      <c r="I19" s="125"/>
    </row>
    <row r="20" spans="1:9" ht="31" x14ac:dyDescent="0.35">
      <c r="A20" s="389"/>
      <c r="B20" s="382" t="s">
        <v>2098</v>
      </c>
      <c r="C20" s="389" t="s">
        <v>1028</v>
      </c>
      <c r="D20" s="134">
        <v>175500</v>
      </c>
      <c r="E20" s="336" t="s">
        <v>1289</v>
      </c>
      <c r="F20" s="336" t="s">
        <v>1289</v>
      </c>
      <c r="G20" s="335">
        <v>44081</v>
      </c>
      <c r="H20" s="334" t="s">
        <v>834</v>
      </c>
      <c r="I20" s="125"/>
    </row>
    <row r="21" spans="1:9" ht="15.5" x14ac:dyDescent="0.35">
      <c r="A21" s="85" t="s">
        <v>894</v>
      </c>
      <c r="B21" s="382"/>
      <c r="C21" s="389"/>
      <c r="D21" s="133"/>
      <c r="E21" s="334"/>
      <c r="F21" s="334"/>
      <c r="G21" s="335"/>
      <c r="H21" s="334"/>
      <c r="I21" s="125"/>
    </row>
    <row r="22" spans="1:9" ht="15.5" x14ac:dyDescent="0.35">
      <c r="A22" s="389"/>
      <c r="B22" s="382" t="s">
        <v>2099</v>
      </c>
      <c r="C22" s="389" t="s">
        <v>1029</v>
      </c>
      <c r="D22" s="134">
        <v>1000000</v>
      </c>
      <c r="E22" s="337">
        <v>44136</v>
      </c>
      <c r="F22" s="337">
        <v>44136</v>
      </c>
      <c r="G22" s="335">
        <v>44200</v>
      </c>
      <c r="H22" s="334" t="s">
        <v>1030</v>
      </c>
      <c r="I22" s="125"/>
    </row>
    <row r="23" spans="1:9" ht="31" x14ac:dyDescent="0.35">
      <c r="A23" s="389"/>
      <c r="B23" s="382" t="s">
        <v>2100</v>
      </c>
      <c r="C23" s="389" t="s">
        <v>1031</v>
      </c>
      <c r="D23" s="134">
        <v>1500000</v>
      </c>
      <c r="E23" s="337">
        <v>44228</v>
      </c>
      <c r="F23" s="336" t="s">
        <v>1289</v>
      </c>
      <c r="G23" s="336" t="s">
        <v>1289</v>
      </c>
      <c r="H23" s="336" t="s">
        <v>1289</v>
      </c>
      <c r="I23" s="125"/>
    </row>
    <row r="24" spans="1:9" ht="15.5" x14ac:dyDescent="0.35">
      <c r="A24" s="85" t="s">
        <v>996</v>
      </c>
      <c r="B24" s="382"/>
      <c r="C24" s="389"/>
      <c r="D24" s="133"/>
      <c r="E24" s="334"/>
      <c r="F24" s="334"/>
      <c r="G24" s="335"/>
      <c r="H24" s="334"/>
      <c r="I24" s="125"/>
    </row>
    <row r="25" spans="1:9" ht="15.5" x14ac:dyDescent="0.35">
      <c r="A25" s="389"/>
      <c r="B25" s="382" t="s">
        <v>2101</v>
      </c>
      <c r="C25" s="389" t="s">
        <v>1032</v>
      </c>
      <c r="D25" s="134">
        <v>3500000</v>
      </c>
      <c r="E25" s="337">
        <v>44044</v>
      </c>
      <c r="F25" s="334"/>
      <c r="G25" s="335">
        <v>44109</v>
      </c>
      <c r="H25" s="334" t="s">
        <v>1033</v>
      </c>
      <c r="I25" s="125"/>
    </row>
    <row r="26" spans="1:9" ht="15.5" x14ac:dyDescent="0.35">
      <c r="A26" s="85" t="s">
        <v>1003</v>
      </c>
      <c r="B26" s="382"/>
      <c r="C26" s="389"/>
      <c r="D26" s="133"/>
      <c r="E26" s="334"/>
      <c r="F26" s="334"/>
      <c r="G26" s="335"/>
      <c r="H26" s="334"/>
      <c r="I26" s="125"/>
    </row>
    <row r="27" spans="1:9" ht="31" x14ac:dyDescent="0.35">
      <c r="A27" s="389"/>
      <c r="B27" s="382" t="s">
        <v>2102</v>
      </c>
      <c r="C27" s="389" t="s">
        <v>75</v>
      </c>
      <c r="D27" s="134">
        <v>650000</v>
      </c>
      <c r="E27" s="336" t="s">
        <v>1289</v>
      </c>
      <c r="F27" s="336" t="s">
        <v>1289</v>
      </c>
      <c r="G27" s="335">
        <v>44095</v>
      </c>
      <c r="H27" s="334" t="s">
        <v>804</v>
      </c>
      <c r="I27" s="125"/>
    </row>
    <row r="28" spans="1:9" ht="15.5" x14ac:dyDescent="0.35">
      <c r="A28" s="24"/>
      <c r="B28" s="24"/>
      <c r="C28" s="24"/>
      <c r="D28" s="24"/>
      <c r="E28" s="24"/>
      <c r="F28" s="24"/>
      <c r="G28" s="24"/>
      <c r="H28" s="24"/>
      <c r="I28" s="24"/>
    </row>
    <row r="29" spans="1:9" x14ac:dyDescent="0.35">
      <c r="A29" s="21"/>
      <c r="B29" s="23"/>
      <c r="C29" s="21"/>
      <c r="D29" s="21"/>
      <c r="E29" s="21"/>
      <c r="F29" s="21"/>
      <c r="G29" s="21"/>
      <c r="H29" s="21"/>
      <c r="I29" s="21"/>
    </row>
    <row r="30" spans="1:9" x14ac:dyDescent="0.35">
      <c r="A30" s="21"/>
      <c r="B30" s="23"/>
      <c r="C30" s="21"/>
      <c r="D30" s="21"/>
      <c r="E30" s="21"/>
      <c r="F30" s="21"/>
      <c r="G30" s="21"/>
      <c r="H30" s="21"/>
      <c r="I30" s="21"/>
    </row>
    <row r="31" spans="1:9" x14ac:dyDescent="0.35">
      <c r="A31" s="21"/>
      <c r="B31" s="23"/>
      <c r="C31" s="21"/>
      <c r="D31" s="21"/>
      <c r="E31" s="21"/>
      <c r="F31" s="21"/>
      <c r="G31" s="21"/>
      <c r="H31" s="21"/>
      <c r="I31" s="21"/>
    </row>
    <row r="33" spans="5:5" x14ac:dyDescent="0.35">
      <c r="E33" s="22"/>
    </row>
  </sheetData>
  <sheetProtection algorithmName="SHA-512" hashValue="t8sUj2iPIYGumDbQa0E0KorwVt4TWP7r5RDnzeLu221GBvsVfZo7SZCHNCJ808sujU+gFMto8WK1AvEMbr4leA==" saltValue="M1HfzYh/q6Cp6U2Rm84oMA==" spinCount="100000" sheet="1" objects="1" scenarios="1"/>
  <mergeCells count="2">
    <mergeCell ref="A1:I1"/>
    <mergeCell ref="A11:I11"/>
  </mergeCells>
  <pageMargins left="0.25" right="0.25" top="0.75" bottom="0.75" header="0.3" footer="0.3"/>
  <pageSetup paperSize="9" orientation="landscape" r:id="rId1"/>
  <tableParts count="1">
    <tablePart r:id="rId2"/>
  </tablePar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70"/>
  <sheetViews>
    <sheetView zoomScale="60" zoomScaleNormal="60" workbookViewId="0">
      <pane ySplit="2" topLeftCell="A51" activePane="bottomLeft" state="frozen"/>
      <selection activeCell="B1" sqref="B1"/>
      <selection pane="bottomLeft" activeCell="C80" sqref="C80"/>
    </sheetView>
  </sheetViews>
  <sheetFormatPr defaultRowHeight="14.5" x14ac:dyDescent="0.35"/>
  <cols>
    <col min="1" max="1" width="34.1796875" customWidth="1"/>
    <col min="2" max="2" width="46.26953125" customWidth="1"/>
    <col min="3" max="3" width="54" customWidth="1"/>
    <col min="4" max="4" width="15.1796875" style="1" customWidth="1"/>
    <col min="5" max="5" width="23.7265625" style="11" customWidth="1"/>
    <col min="6" max="6" width="23.81640625" style="11" customWidth="1"/>
    <col min="7" max="7" width="23.90625" style="11" customWidth="1"/>
    <col min="8" max="8" width="24.81640625" style="11" customWidth="1"/>
    <col min="9" max="9" width="23.81640625" style="11" customWidth="1"/>
    <col min="10" max="10" width="33.6328125" style="419" customWidth="1"/>
  </cols>
  <sheetData>
    <row r="1" spans="1:10" ht="25.5" customHeight="1" x14ac:dyDescent="0.35">
      <c r="A1" s="587" t="s">
        <v>2169</v>
      </c>
      <c r="B1" s="587"/>
      <c r="C1" s="587"/>
      <c r="D1" s="587"/>
      <c r="E1" s="587"/>
      <c r="F1" s="587"/>
      <c r="G1" s="587"/>
      <c r="H1" s="587"/>
      <c r="I1" s="587"/>
      <c r="J1" s="587"/>
    </row>
    <row r="2" spans="1:10" ht="62" x14ac:dyDescent="0.35">
      <c r="A2" s="32" t="s">
        <v>1112</v>
      </c>
      <c r="B2" s="50" t="s">
        <v>1127</v>
      </c>
      <c r="C2" s="50" t="s">
        <v>0</v>
      </c>
      <c r="D2" s="39" t="s">
        <v>1113</v>
      </c>
      <c r="E2" s="32" t="s">
        <v>1114</v>
      </c>
      <c r="F2" s="32" t="s">
        <v>1115</v>
      </c>
      <c r="G2" s="32" t="s">
        <v>1116</v>
      </c>
      <c r="H2" s="32" t="s">
        <v>1117</v>
      </c>
      <c r="I2" s="32" t="s">
        <v>1118</v>
      </c>
      <c r="J2" s="32" t="s">
        <v>2224</v>
      </c>
    </row>
    <row r="3" spans="1:10" ht="15.5" x14ac:dyDescent="0.35">
      <c r="A3" s="66" t="s">
        <v>1290</v>
      </c>
      <c r="B3" s="543" t="s">
        <v>6</v>
      </c>
      <c r="C3" s="543" t="s">
        <v>6</v>
      </c>
      <c r="D3" s="544">
        <v>21515000</v>
      </c>
      <c r="E3" s="525">
        <v>43282</v>
      </c>
      <c r="F3" s="525" t="s">
        <v>1589</v>
      </c>
      <c r="G3" s="525">
        <v>43282</v>
      </c>
      <c r="H3" s="525">
        <v>43647</v>
      </c>
      <c r="I3" s="525">
        <v>44378</v>
      </c>
      <c r="J3" s="545"/>
    </row>
    <row r="4" spans="1:10" ht="15.5" x14ac:dyDescent="0.35">
      <c r="A4" s="66" t="s">
        <v>72</v>
      </c>
      <c r="B4" s="543" t="s">
        <v>7</v>
      </c>
      <c r="C4" s="543" t="s">
        <v>7</v>
      </c>
      <c r="D4" s="544">
        <v>34689000</v>
      </c>
      <c r="E4" s="525">
        <v>43435</v>
      </c>
      <c r="F4" s="525" t="s">
        <v>1589</v>
      </c>
      <c r="G4" s="525">
        <v>43435</v>
      </c>
      <c r="H4" s="525">
        <v>43952</v>
      </c>
      <c r="I4" s="525">
        <v>44743</v>
      </c>
      <c r="J4" s="545"/>
    </row>
    <row r="5" spans="1:10" ht="15.5" x14ac:dyDescent="0.35">
      <c r="A5" s="530"/>
      <c r="B5" s="543" t="s">
        <v>8</v>
      </c>
      <c r="C5" s="543" t="s">
        <v>8</v>
      </c>
      <c r="D5" s="548">
        <v>30504000</v>
      </c>
      <c r="E5" s="541">
        <v>43282</v>
      </c>
      <c r="F5" s="541" t="s">
        <v>1589</v>
      </c>
      <c r="G5" s="541">
        <v>43282</v>
      </c>
      <c r="H5" s="541">
        <v>43709</v>
      </c>
      <c r="I5" s="541">
        <v>44682</v>
      </c>
      <c r="J5" s="563"/>
    </row>
    <row r="6" spans="1:10" ht="15.5" x14ac:dyDescent="0.35">
      <c r="A6" s="530"/>
      <c r="B6" s="543" t="s">
        <v>9</v>
      </c>
      <c r="C6" s="543" t="s">
        <v>9</v>
      </c>
      <c r="D6" s="548">
        <v>7895000</v>
      </c>
      <c r="E6" s="541" t="s">
        <v>18</v>
      </c>
      <c r="F6" s="541" t="s">
        <v>1589</v>
      </c>
      <c r="G6" s="541" t="s">
        <v>18</v>
      </c>
      <c r="H6" s="541" t="s">
        <v>18</v>
      </c>
      <c r="I6" s="541" t="s">
        <v>18</v>
      </c>
      <c r="J6" s="563"/>
    </row>
    <row r="7" spans="1:10" ht="15.5" x14ac:dyDescent="0.35">
      <c r="A7" s="530"/>
      <c r="B7" s="543" t="s">
        <v>1513</v>
      </c>
      <c r="C7" s="543" t="s">
        <v>10</v>
      </c>
      <c r="D7" s="548">
        <v>5040000</v>
      </c>
      <c r="E7" s="541">
        <v>43678</v>
      </c>
      <c r="F7" s="541" t="s">
        <v>1589</v>
      </c>
      <c r="G7" s="541">
        <v>43678</v>
      </c>
      <c r="H7" s="541">
        <v>44013</v>
      </c>
      <c r="I7" s="541">
        <v>44378</v>
      </c>
      <c r="J7" s="563"/>
    </row>
    <row r="8" spans="1:10" ht="31" x14ac:dyDescent="0.35">
      <c r="A8" s="530"/>
      <c r="B8" s="543" t="s">
        <v>1514</v>
      </c>
      <c r="C8" s="543" t="s">
        <v>11</v>
      </c>
      <c r="D8" s="548">
        <v>4435000</v>
      </c>
      <c r="E8" s="541">
        <v>43678</v>
      </c>
      <c r="F8" s="541" t="s">
        <v>1589</v>
      </c>
      <c r="G8" s="541">
        <v>43678</v>
      </c>
      <c r="H8" s="541">
        <v>44013</v>
      </c>
      <c r="I8" s="541">
        <v>44621</v>
      </c>
      <c r="J8" s="563"/>
    </row>
    <row r="9" spans="1:10" ht="31" x14ac:dyDescent="0.35">
      <c r="A9" s="530"/>
      <c r="B9" s="543" t="s">
        <v>1515</v>
      </c>
      <c r="C9" s="543" t="s">
        <v>12</v>
      </c>
      <c r="D9" s="548">
        <v>5010000</v>
      </c>
      <c r="E9" s="541">
        <v>43678</v>
      </c>
      <c r="F9" s="541" t="s">
        <v>1589</v>
      </c>
      <c r="G9" s="541">
        <v>43678</v>
      </c>
      <c r="H9" s="541">
        <v>44197</v>
      </c>
      <c r="I9" s="541">
        <v>45170</v>
      </c>
      <c r="J9" s="563"/>
    </row>
    <row r="10" spans="1:10" ht="31" x14ac:dyDescent="0.35">
      <c r="A10" s="530"/>
      <c r="B10" s="543" t="s">
        <v>1516</v>
      </c>
      <c r="C10" s="543" t="s">
        <v>13</v>
      </c>
      <c r="D10" s="548">
        <v>5000000</v>
      </c>
      <c r="E10" s="541">
        <v>44044</v>
      </c>
      <c r="F10" s="541" t="s">
        <v>1589</v>
      </c>
      <c r="G10" s="541">
        <v>44044</v>
      </c>
      <c r="H10" s="541">
        <v>44378</v>
      </c>
      <c r="I10" s="541" t="s">
        <v>18</v>
      </c>
      <c r="J10" s="563"/>
    </row>
    <row r="11" spans="1:10" ht="15.5" x14ac:dyDescent="0.35">
      <c r="A11" s="530"/>
      <c r="B11" s="543" t="s">
        <v>1517</v>
      </c>
      <c r="C11" s="543" t="s">
        <v>14</v>
      </c>
      <c r="D11" s="548">
        <v>1362000</v>
      </c>
      <c r="E11" s="541">
        <v>44287</v>
      </c>
      <c r="F11" s="541" t="s">
        <v>1589</v>
      </c>
      <c r="G11" s="541">
        <v>44287</v>
      </c>
      <c r="H11" s="541">
        <v>44562</v>
      </c>
      <c r="I11" s="541" t="s">
        <v>18</v>
      </c>
      <c r="J11" s="563"/>
    </row>
    <row r="12" spans="1:10" ht="15.5" x14ac:dyDescent="0.35">
      <c r="A12" s="530"/>
      <c r="B12" s="543" t="s">
        <v>1518</v>
      </c>
      <c r="C12" s="543" t="s">
        <v>15</v>
      </c>
      <c r="D12" s="548">
        <v>4400000</v>
      </c>
      <c r="E12" s="541">
        <v>44136</v>
      </c>
      <c r="F12" s="541" t="s">
        <v>1589</v>
      </c>
      <c r="G12" s="541">
        <v>44136</v>
      </c>
      <c r="H12" s="541">
        <v>44378</v>
      </c>
      <c r="I12" s="541">
        <v>44743</v>
      </c>
      <c r="J12" s="563"/>
    </row>
    <row r="13" spans="1:10" ht="15.5" x14ac:dyDescent="0.35">
      <c r="A13" s="530"/>
      <c r="B13" s="543" t="s">
        <v>1519</v>
      </c>
      <c r="C13" s="543" t="s">
        <v>16</v>
      </c>
      <c r="D13" s="548">
        <v>11000000</v>
      </c>
      <c r="E13" s="541">
        <v>44287</v>
      </c>
      <c r="F13" s="541" t="s">
        <v>1589</v>
      </c>
      <c r="G13" s="541">
        <v>44287</v>
      </c>
      <c r="H13" s="541">
        <v>44593</v>
      </c>
      <c r="I13" s="541">
        <v>45170</v>
      </c>
      <c r="J13" s="563"/>
    </row>
    <row r="14" spans="1:10" ht="15.5" x14ac:dyDescent="0.35">
      <c r="A14" s="530"/>
      <c r="B14" s="543" t="s">
        <v>1520</v>
      </c>
      <c r="C14" s="543" t="s">
        <v>17</v>
      </c>
      <c r="D14" s="548">
        <v>4185000</v>
      </c>
      <c r="E14" s="541">
        <v>44409</v>
      </c>
      <c r="F14" s="541" t="s">
        <v>1589</v>
      </c>
      <c r="G14" s="541">
        <v>44409</v>
      </c>
      <c r="H14" s="541">
        <v>44743</v>
      </c>
      <c r="I14" s="541" t="s">
        <v>18</v>
      </c>
      <c r="J14" s="563"/>
    </row>
    <row r="15" spans="1:10" ht="31" x14ac:dyDescent="0.35">
      <c r="A15" s="530"/>
      <c r="B15" s="542" t="s">
        <v>1521</v>
      </c>
      <c r="C15" s="621" t="s">
        <v>20</v>
      </c>
      <c r="D15" s="564">
        <v>650000</v>
      </c>
      <c r="E15" s="541">
        <v>43709</v>
      </c>
      <c r="F15" s="541" t="s">
        <v>1587</v>
      </c>
      <c r="G15" s="541">
        <v>43983</v>
      </c>
      <c r="H15" s="541">
        <v>44044</v>
      </c>
      <c r="I15" s="541">
        <v>44197</v>
      </c>
      <c r="J15" s="563"/>
    </row>
    <row r="16" spans="1:10" ht="31" x14ac:dyDescent="0.35">
      <c r="A16" s="530"/>
      <c r="B16" s="542" t="s">
        <v>1522</v>
      </c>
      <c r="C16" s="621" t="s">
        <v>21</v>
      </c>
      <c r="D16" s="564">
        <v>450000</v>
      </c>
      <c r="E16" s="541">
        <v>43709</v>
      </c>
      <c r="F16" s="541" t="s">
        <v>1587</v>
      </c>
      <c r="G16" s="541">
        <v>43983</v>
      </c>
      <c r="H16" s="541">
        <v>44378</v>
      </c>
      <c r="I16" s="541">
        <v>44440</v>
      </c>
      <c r="J16" s="563"/>
    </row>
    <row r="17" spans="1:10" ht="31" x14ac:dyDescent="0.35">
      <c r="A17" s="530"/>
      <c r="B17" s="299" t="s">
        <v>1523</v>
      </c>
      <c r="C17" s="621" t="s">
        <v>22</v>
      </c>
      <c r="D17" s="548">
        <v>650000</v>
      </c>
      <c r="E17" s="541" t="s">
        <v>18</v>
      </c>
      <c r="F17" s="541" t="s">
        <v>1589</v>
      </c>
      <c r="G17" s="541" t="s">
        <v>18</v>
      </c>
      <c r="H17" s="541">
        <v>44197</v>
      </c>
      <c r="I17" s="541">
        <v>44378</v>
      </c>
      <c r="J17" s="563"/>
    </row>
    <row r="18" spans="1:10" ht="31" x14ac:dyDescent="0.35">
      <c r="A18" s="530"/>
      <c r="B18" s="299" t="s">
        <v>1524</v>
      </c>
      <c r="C18" s="621" t="s">
        <v>23</v>
      </c>
      <c r="D18" s="564">
        <v>190000</v>
      </c>
      <c r="E18" s="541" t="s">
        <v>18</v>
      </c>
      <c r="F18" s="541" t="s">
        <v>709</v>
      </c>
      <c r="G18" s="541" t="s">
        <v>709</v>
      </c>
      <c r="H18" s="541" t="s">
        <v>709</v>
      </c>
      <c r="I18" s="541">
        <v>44256</v>
      </c>
      <c r="J18" s="563" t="s">
        <v>2190</v>
      </c>
    </row>
    <row r="19" spans="1:10" ht="15.5" x14ac:dyDescent="0.35">
      <c r="A19" s="530"/>
      <c r="B19" s="62" t="s">
        <v>1525</v>
      </c>
      <c r="C19" s="451" t="s">
        <v>24</v>
      </c>
      <c r="D19" s="548">
        <v>120000</v>
      </c>
      <c r="E19" s="541" t="s">
        <v>18</v>
      </c>
      <c r="F19" s="541" t="s">
        <v>1587</v>
      </c>
      <c r="G19" s="541" t="s">
        <v>18</v>
      </c>
      <c r="H19" s="541" t="s">
        <v>18</v>
      </c>
      <c r="I19" s="541">
        <v>44075</v>
      </c>
      <c r="J19" s="563"/>
    </row>
    <row r="20" spans="1:10" ht="15.5" x14ac:dyDescent="0.35">
      <c r="A20" s="530"/>
      <c r="B20" s="62" t="s">
        <v>1526</v>
      </c>
      <c r="C20" s="451" t="s">
        <v>25</v>
      </c>
      <c r="D20" s="548">
        <v>340000</v>
      </c>
      <c r="E20" s="541" t="s">
        <v>710</v>
      </c>
      <c r="F20" s="541" t="s">
        <v>1587</v>
      </c>
      <c r="G20" s="541" t="s">
        <v>1592</v>
      </c>
      <c r="H20" s="541" t="s">
        <v>1592</v>
      </c>
      <c r="I20" s="541" t="s">
        <v>1592</v>
      </c>
      <c r="J20" s="563"/>
    </row>
    <row r="21" spans="1:10" ht="31" x14ac:dyDescent="0.35">
      <c r="A21" s="530"/>
      <c r="B21" s="62" t="s">
        <v>1527</v>
      </c>
      <c r="C21" s="451" t="s">
        <v>711</v>
      </c>
      <c r="D21" s="551">
        <v>116000</v>
      </c>
      <c r="E21" s="560" t="s">
        <v>1593</v>
      </c>
      <c r="F21" s="541" t="s">
        <v>1587</v>
      </c>
      <c r="G21" s="565">
        <v>2021</v>
      </c>
      <c r="H21" s="565">
        <v>2021</v>
      </c>
      <c r="I21" s="565">
        <v>2021</v>
      </c>
      <c r="J21" s="563"/>
    </row>
    <row r="22" spans="1:10" ht="31" x14ac:dyDescent="0.35">
      <c r="A22" s="530"/>
      <c r="B22" s="62" t="s">
        <v>1528</v>
      </c>
      <c r="C22" s="451" t="s">
        <v>26</v>
      </c>
      <c r="D22" s="551">
        <v>110000</v>
      </c>
      <c r="E22" s="560">
        <v>43891</v>
      </c>
      <c r="F22" s="541" t="s">
        <v>1587</v>
      </c>
      <c r="G22" s="560" t="s">
        <v>18</v>
      </c>
      <c r="H22" s="565">
        <v>2021</v>
      </c>
      <c r="I22" s="565">
        <v>2021</v>
      </c>
      <c r="J22" s="563" t="s">
        <v>2191</v>
      </c>
    </row>
    <row r="23" spans="1:10" ht="15.5" x14ac:dyDescent="0.35">
      <c r="A23" s="530"/>
      <c r="B23" s="549" t="s">
        <v>2225</v>
      </c>
      <c r="C23" s="451" t="s">
        <v>2192</v>
      </c>
      <c r="D23" s="551">
        <v>169530</v>
      </c>
      <c r="E23" s="550" t="s">
        <v>18</v>
      </c>
      <c r="F23" s="550" t="s">
        <v>18</v>
      </c>
      <c r="G23" s="550" t="s">
        <v>18</v>
      </c>
      <c r="H23" s="550" t="s">
        <v>18</v>
      </c>
      <c r="I23" s="550" t="s">
        <v>18</v>
      </c>
      <c r="J23" s="563"/>
    </row>
    <row r="24" spans="1:10" ht="31" x14ac:dyDescent="0.35">
      <c r="A24" s="530"/>
      <c r="B24" s="549" t="s">
        <v>2226</v>
      </c>
      <c r="C24" s="451" t="s">
        <v>2193</v>
      </c>
      <c r="D24" s="551">
        <v>330000</v>
      </c>
      <c r="E24" s="619" t="s">
        <v>2194</v>
      </c>
      <c r="F24" s="541" t="s">
        <v>1587</v>
      </c>
      <c r="G24" s="550" t="s">
        <v>18</v>
      </c>
      <c r="H24" s="550" t="s">
        <v>18</v>
      </c>
      <c r="I24" s="550" t="s">
        <v>18</v>
      </c>
      <c r="J24" s="552" t="s">
        <v>2195</v>
      </c>
    </row>
    <row r="25" spans="1:10" ht="31" x14ac:dyDescent="0.35">
      <c r="A25" s="66" t="s">
        <v>1508</v>
      </c>
      <c r="B25" s="62" t="s">
        <v>1511</v>
      </c>
      <c r="C25" s="451" t="s">
        <v>28</v>
      </c>
      <c r="D25" s="551">
        <v>371691</v>
      </c>
      <c r="E25" s="560">
        <v>43709</v>
      </c>
      <c r="F25" s="541" t="s">
        <v>1587</v>
      </c>
      <c r="G25" s="560">
        <v>43831</v>
      </c>
      <c r="H25" s="560">
        <v>44136</v>
      </c>
      <c r="I25" s="560">
        <v>44287</v>
      </c>
      <c r="J25" s="563"/>
    </row>
    <row r="26" spans="1:10" ht="15.5" x14ac:dyDescent="0.35">
      <c r="A26" s="530"/>
      <c r="B26" s="62"/>
      <c r="C26" s="451" t="s">
        <v>2196</v>
      </c>
      <c r="D26" s="551">
        <v>30500000</v>
      </c>
      <c r="E26" s="552"/>
      <c r="F26" s="552" t="s">
        <v>19</v>
      </c>
      <c r="G26" s="567">
        <v>44287</v>
      </c>
      <c r="H26" s="552" t="s">
        <v>709</v>
      </c>
      <c r="I26" s="567">
        <v>44440</v>
      </c>
      <c r="J26" s="568"/>
    </row>
    <row r="27" spans="1:10" ht="46.5" x14ac:dyDescent="0.35">
      <c r="A27" s="530"/>
      <c r="B27" s="62" t="s">
        <v>1529</v>
      </c>
      <c r="C27" s="451" t="s">
        <v>712</v>
      </c>
      <c r="D27" s="551">
        <v>161000</v>
      </c>
      <c r="E27" s="560">
        <v>43709</v>
      </c>
      <c r="F27" s="541" t="s">
        <v>1587</v>
      </c>
      <c r="G27" s="560">
        <v>43770</v>
      </c>
      <c r="H27" s="560">
        <v>43800</v>
      </c>
      <c r="I27" s="560">
        <v>44075</v>
      </c>
      <c r="J27" s="563"/>
    </row>
    <row r="28" spans="1:10" ht="15.5" x14ac:dyDescent="0.35">
      <c r="A28" s="530"/>
      <c r="B28" s="549"/>
      <c r="C28" s="451" t="s">
        <v>2197</v>
      </c>
      <c r="D28" s="551">
        <v>269675</v>
      </c>
      <c r="E28" s="566" t="s">
        <v>18</v>
      </c>
      <c r="F28" s="566" t="s">
        <v>18</v>
      </c>
      <c r="G28" s="566" t="s">
        <v>18</v>
      </c>
      <c r="H28" s="566" t="s">
        <v>18</v>
      </c>
      <c r="I28" s="566" t="s">
        <v>18</v>
      </c>
      <c r="J28" s="569"/>
    </row>
    <row r="29" spans="1:10" ht="31" x14ac:dyDescent="0.35">
      <c r="A29" s="66" t="s">
        <v>29</v>
      </c>
      <c r="B29" s="62" t="s">
        <v>1530</v>
      </c>
      <c r="C29" s="451" t="s">
        <v>30</v>
      </c>
      <c r="D29" s="551">
        <v>213173</v>
      </c>
      <c r="E29" s="556">
        <v>43922</v>
      </c>
      <c r="F29" s="541" t="s">
        <v>1587</v>
      </c>
      <c r="G29" s="557" t="s">
        <v>2198</v>
      </c>
      <c r="H29" s="556">
        <v>43952</v>
      </c>
      <c r="I29" s="556">
        <v>44256</v>
      </c>
      <c r="J29" s="557"/>
    </row>
    <row r="30" spans="1:10" ht="31" x14ac:dyDescent="0.35">
      <c r="A30" s="530"/>
      <c r="B30" s="62" t="s">
        <v>1531</v>
      </c>
      <c r="C30" s="451" t="s">
        <v>31</v>
      </c>
      <c r="D30" s="551">
        <v>110010</v>
      </c>
      <c r="E30" s="560">
        <v>43922</v>
      </c>
      <c r="F30" s="541" t="s">
        <v>1587</v>
      </c>
      <c r="G30" s="560" t="s">
        <v>713</v>
      </c>
      <c r="H30" s="560">
        <v>44075</v>
      </c>
      <c r="I30" s="560">
        <v>44256</v>
      </c>
      <c r="J30" s="563"/>
    </row>
    <row r="31" spans="1:10" ht="31" x14ac:dyDescent="0.35">
      <c r="A31" s="530"/>
      <c r="B31" s="62" t="s">
        <v>1532</v>
      </c>
      <c r="C31" s="451" t="s">
        <v>32</v>
      </c>
      <c r="D31" s="551">
        <v>825204</v>
      </c>
      <c r="E31" s="560">
        <v>43922</v>
      </c>
      <c r="F31" s="541" t="s">
        <v>1587</v>
      </c>
      <c r="G31" s="560">
        <v>43983</v>
      </c>
      <c r="H31" s="560">
        <v>43983</v>
      </c>
      <c r="I31" s="560">
        <v>44256</v>
      </c>
      <c r="J31" s="563"/>
    </row>
    <row r="32" spans="1:10" ht="15.5" x14ac:dyDescent="0.35">
      <c r="A32" s="530"/>
      <c r="B32" s="62" t="s">
        <v>1533</v>
      </c>
      <c r="C32" s="451" t="s">
        <v>33</v>
      </c>
      <c r="D32" s="551">
        <v>210000</v>
      </c>
      <c r="E32" s="560">
        <v>43922</v>
      </c>
      <c r="F32" s="541" t="s">
        <v>1587</v>
      </c>
      <c r="G32" s="560">
        <v>43983</v>
      </c>
      <c r="H32" s="560">
        <v>43983</v>
      </c>
      <c r="I32" s="560">
        <v>44256</v>
      </c>
      <c r="J32" s="563"/>
    </row>
    <row r="33" spans="1:30" ht="15.5" x14ac:dyDescent="0.35">
      <c r="A33" s="530"/>
      <c r="B33" s="62" t="s">
        <v>1534</v>
      </c>
      <c r="C33" s="451" t="s">
        <v>34</v>
      </c>
      <c r="D33" s="551">
        <v>752000</v>
      </c>
      <c r="E33" s="560">
        <v>43922</v>
      </c>
      <c r="F33" s="541" t="s">
        <v>1587</v>
      </c>
      <c r="G33" s="560">
        <v>43983</v>
      </c>
      <c r="H33" s="560">
        <v>43983</v>
      </c>
      <c r="I33" s="560">
        <v>44256</v>
      </c>
      <c r="J33" s="563"/>
    </row>
    <row r="34" spans="1:30" ht="15.5" x14ac:dyDescent="0.35">
      <c r="A34" s="530"/>
      <c r="B34" s="62" t="s">
        <v>1535</v>
      </c>
      <c r="C34" s="451" t="s">
        <v>35</v>
      </c>
      <c r="D34" s="551">
        <v>390000</v>
      </c>
      <c r="E34" s="560">
        <v>43862</v>
      </c>
      <c r="F34" s="541" t="s">
        <v>1589</v>
      </c>
      <c r="G34" s="560">
        <v>43862</v>
      </c>
      <c r="H34" s="560" t="s">
        <v>709</v>
      </c>
      <c r="I34" s="560">
        <v>44256</v>
      </c>
      <c r="J34" s="563"/>
    </row>
    <row r="35" spans="1:30" ht="77.5" x14ac:dyDescent="0.35">
      <c r="A35" s="530"/>
      <c r="B35" s="62" t="s">
        <v>1536</v>
      </c>
      <c r="C35" s="451" t="s">
        <v>714</v>
      </c>
      <c r="D35" s="551">
        <v>343490</v>
      </c>
      <c r="E35" s="562" t="s">
        <v>1856</v>
      </c>
      <c r="F35" s="538" t="s">
        <v>1589</v>
      </c>
      <c r="G35" s="560">
        <v>44256</v>
      </c>
      <c r="H35" s="560">
        <v>44348</v>
      </c>
      <c r="I35" s="560">
        <v>44531</v>
      </c>
      <c r="J35" s="559" t="s">
        <v>2199</v>
      </c>
    </row>
    <row r="36" spans="1:30" ht="15.5" x14ac:dyDescent="0.35">
      <c r="A36" s="530"/>
      <c r="B36" s="62" t="s">
        <v>1537</v>
      </c>
      <c r="C36" s="451" t="s">
        <v>36</v>
      </c>
      <c r="D36" s="551">
        <v>170000</v>
      </c>
      <c r="E36" s="562" t="s">
        <v>2216</v>
      </c>
      <c r="F36" s="538" t="s">
        <v>1587</v>
      </c>
      <c r="G36" s="562" t="s">
        <v>1858</v>
      </c>
      <c r="H36" s="560">
        <v>44228</v>
      </c>
      <c r="I36" s="560">
        <v>44256</v>
      </c>
      <c r="J36" s="563"/>
    </row>
    <row r="37" spans="1:30" ht="15.5" x14ac:dyDescent="0.35">
      <c r="A37" s="530"/>
      <c r="B37" s="62" t="s">
        <v>1538</v>
      </c>
      <c r="C37" s="451" t="s">
        <v>37</v>
      </c>
      <c r="D37" s="551">
        <v>2303000</v>
      </c>
      <c r="E37" s="560">
        <v>43678</v>
      </c>
      <c r="F37" s="538" t="s">
        <v>19</v>
      </c>
      <c r="G37" s="562" t="s">
        <v>1859</v>
      </c>
      <c r="H37" s="560">
        <v>44075</v>
      </c>
      <c r="I37" s="560">
        <v>44256</v>
      </c>
      <c r="J37" s="563"/>
    </row>
    <row r="38" spans="1:30" ht="15.5" x14ac:dyDescent="0.35">
      <c r="A38" s="530"/>
      <c r="B38" s="62" t="s">
        <v>1539</v>
      </c>
      <c r="C38" s="451" t="s">
        <v>38</v>
      </c>
      <c r="D38" s="551">
        <v>496875</v>
      </c>
      <c r="E38" s="562" t="s">
        <v>1857</v>
      </c>
      <c r="F38" s="538" t="s">
        <v>1587</v>
      </c>
      <c r="G38" s="562" t="s">
        <v>1860</v>
      </c>
      <c r="H38" s="560">
        <v>43952</v>
      </c>
      <c r="I38" s="560">
        <v>44256</v>
      </c>
      <c r="J38" s="563"/>
    </row>
    <row r="39" spans="1:30" ht="15.5" x14ac:dyDescent="0.35">
      <c r="A39" s="530"/>
      <c r="B39" s="62" t="s">
        <v>1540</v>
      </c>
      <c r="C39" s="451" t="s">
        <v>39</v>
      </c>
      <c r="D39" s="551">
        <v>250000</v>
      </c>
      <c r="E39" s="570" t="s">
        <v>1857</v>
      </c>
      <c r="F39" s="538" t="s">
        <v>1587</v>
      </c>
      <c r="G39" s="562" t="s">
        <v>1861</v>
      </c>
      <c r="H39" s="560">
        <v>44075</v>
      </c>
      <c r="I39" s="560">
        <v>44256</v>
      </c>
      <c r="J39" s="563"/>
    </row>
    <row r="40" spans="1:30" ht="31" x14ac:dyDescent="0.35">
      <c r="A40" s="530"/>
      <c r="B40" s="62" t="s">
        <v>1541</v>
      </c>
      <c r="C40" s="451" t="s">
        <v>715</v>
      </c>
      <c r="D40" s="551">
        <v>500000</v>
      </c>
      <c r="E40" s="562" t="s">
        <v>2217</v>
      </c>
      <c r="F40" s="538" t="s">
        <v>1589</v>
      </c>
      <c r="G40" s="562" t="s">
        <v>18</v>
      </c>
      <c r="H40" s="562" t="s">
        <v>18</v>
      </c>
      <c r="I40" s="562" t="s">
        <v>18</v>
      </c>
      <c r="J40" s="563"/>
    </row>
    <row r="41" spans="1:30" ht="15.5" x14ac:dyDescent="0.35">
      <c r="A41" s="530"/>
      <c r="B41" s="62" t="s">
        <v>1542</v>
      </c>
      <c r="C41" s="451" t="s">
        <v>716</v>
      </c>
      <c r="D41" s="551">
        <v>410000</v>
      </c>
      <c r="E41" s="560">
        <v>44044</v>
      </c>
      <c r="F41" s="541" t="s">
        <v>1587</v>
      </c>
      <c r="G41" s="560">
        <v>44013</v>
      </c>
      <c r="H41" s="560">
        <v>44044</v>
      </c>
      <c r="I41" s="560">
        <v>44228</v>
      </c>
      <c r="J41" s="563"/>
    </row>
    <row r="42" spans="1:30" ht="31" x14ac:dyDescent="0.35">
      <c r="A42" s="530"/>
      <c r="B42" s="62" t="s">
        <v>1543</v>
      </c>
      <c r="C42" s="451" t="s">
        <v>717</v>
      </c>
      <c r="D42" s="551">
        <v>180000</v>
      </c>
      <c r="E42" s="560">
        <v>44013</v>
      </c>
      <c r="F42" s="541" t="s">
        <v>1587</v>
      </c>
      <c r="G42" s="560">
        <v>44075</v>
      </c>
      <c r="H42" s="560">
        <v>44166</v>
      </c>
      <c r="I42" s="560">
        <v>44256</v>
      </c>
      <c r="J42" s="563"/>
    </row>
    <row r="43" spans="1:30" ht="31" x14ac:dyDescent="0.35">
      <c r="A43" s="530"/>
      <c r="B43" s="62" t="s">
        <v>1544</v>
      </c>
      <c r="C43" s="451" t="s">
        <v>718</v>
      </c>
      <c r="D43" s="551">
        <v>100000</v>
      </c>
      <c r="E43" s="560">
        <v>44013</v>
      </c>
      <c r="F43" s="541" t="s">
        <v>1587</v>
      </c>
      <c r="G43" s="560">
        <v>44075</v>
      </c>
      <c r="H43" s="560">
        <v>44166</v>
      </c>
      <c r="I43" s="560">
        <v>44256</v>
      </c>
      <c r="J43" s="563"/>
    </row>
    <row r="44" spans="1:30" ht="31" x14ac:dyDescent="0.35">
      <c r="A44" s="530"/>
      <c r="B44" s="62" t="s">
        <v>2227</v>
      </c>
      <c r="C44" s="451" t="s">
        <v>2200</v>
      </c>
      <c r="D44" s="551">
        <v>186843</v>
      </c>
      <c r="E44" s="550" t="s">
        <v>18</v>
      </c>
      <c r="F44" s="561" t="s">
        <v>1587</v>
      </c>
      <c r="G44" s="550" t="s">
        <v>18</v>
      </c>
      <c r="H44" s="550" t="s">
        <v>18</v>
      </c>
      <c r="I44" s="550" t="s">
        <v>18</v>
      </c>
      <c r="J44" s="435" t="s">
        <v>2200</v>
      </c>
      <c r="K44" s="524"/>
      <c r="L44" s="615"/>
      <c r="M44" s="614"/>
      <c r="N44" s="615"/>
      <c r="O44" s="615"/>
      <c r="P44" s="615"/>
      <c r="Q44" s="617"/>
      <c r="R44" s="618"/>
      <c r="S44" s="618"/>
      <c r="T44" s="618"/>
      <c r="U44" s="618"/>
      <c r="V44" s="618"/>
      <c r="W44" s="618"/>
      <c r="X44" s="618"/>
      <c r="Y44" s="616"/>
      <c r="Z44" s="616"/>
      <c r="AA44" s="616"/>
      <c r="AB44" s="616"/>
      <c r="AC44" s="616"/>
      <c r="AD44" s="616"/>
    </row>
    <row r="45" spans="1:30" ht="15.5" x14ac:dyDescent="0.35">
      <c r="A45" s="530"/>
      <c r="B45" s="62" t="s">
        <v>1545</v>
      </c>
      <c r="C45" s="451" t="s">
        <v>719</v>
      </c>
      <c r="D45" s="551">
        <v>221000</v>
      </c>
      <c r="E45" s="560">
        <v>43983</v>
      </c>
      <c r="F45" s="541" t="s">
        <v>1587</v>
      </c>
      <c r="G45" s="560">
        <v>43983</v>
      </c>
      <c r="H45" s="560">
        <v>43983</v>
      </c>
      <c r="I45" s="560">
        <v>44136</v>
      </c>
      <c r="J45" s="563"/>
      <c r="L45" s="7"/>
      <c r="M45" s="7"/>
      <c r="N45" s="7"/>
      <c r="O45" s="7"/>
      <c r="P45" s="7"/>
      <c r="Q45" s="7"/>
      <c r="R45" s="7"/>
      <c r="S45" s="7"/>
      <c r="T45" s="7"/>
      <c r="U45" s="7"/>
      <c r="V45" s="7"/>
      <c r="W45" s="7"/>
      <c r="X45" s="7"/>
    </row>
    <row r="46" spans="1:30" ht="15.5" x14ac:dyDescent="0.35">
      <c r="A46" s="530"/>
      <c r="B46" s="549" t="s">
        <v>2228</v>
      </c>
      <c r="C46" s="451" t="s">
        <v>2201</v>
      </c>
      <c r="D46" s="555">
        <v>270000</v>
      </c>
      <c r="E46" s="550" t="s">
        <v>18</v>
      </c>
      <c r="F46" s="550" t="s">
        <v>18</v>
      </c>
      <c r="G46" s="550" t="s">
        <v>18</v>
      </c>
      <c r="H46" s="550" t="s">
        <v>18</v>
      </c>
      <c r="I46" s="550" t="s">
        <v>18</v>
      </c>
      <c r="J46" s="568"/>
    </row>
    <row r="47" spans="1:30" ht="46.5" x14ac:dyDescent="0.35">
      <c r="A47" s="530"/>
      <c r="B47" s="62" t="s">
        <v>1546</v>
      </c>
      <c r="C47" s="451" t="s">
        <v>40</v>
      </c>
      <c r="D47" s="551">
        <v>592589</v>
      </c>
      <c r="E47" s="560"/>
      <c r="F47" s="541" t="s">
        <v>1587</v>
      </c>
      <c r="G47" s="560">
        <v>44105</v>
      </c>
      <c r="H47" s="560">
        <v>44197</v>
      </c>
      <c r="I47" s="560">
        <v>44287</v>
      </c>
      <c r="J47" s="559" t="s">
        <v>2202</v>
      </c>
    </row>
    <row r="48" spans="1:30" ht="77.5" x14ac:dyDescent="0.35">
      <c r="A48" s="530"/>
      <c r="B48" s="62" t="s">
        <v>1547</v>
      </c>
      <c r="C48" s="451" t="s">
        <v>41</v>
      </c>
      <c r="D48" s="551">
        <v>188000</v>
      </c>
      <c r="E48" s="560">
        <v>43525</v>
      </c>
      <c r="F48" s="541" t="s">
        <v>1587</v>
      </c>
      <c r="G48" s="560">
        <v>43770</v>
      </c>
      <c r="H48" s="560">
        <v>43983</v>
      </c>
      <c r="I48" s="560">
        <v>44166</v>
      </c>
      <c r="J48" s="559" t="s">
        <v>2203</v>
      </c>
    </row>
    <row r="49" spans="1:13" ht="15.5" x14ac:dyDescent="0.35">
      <c r="A49" s="530"/>
      <c r="B49" s="62" t="s">
        <v>1548</v>
      </c>
      <c r="C49" s="451" t="s">
        <v>42</v>
      </c>
      <c r="D49" s="551">
        <v>200000</v>
      </c>
      <c r="E49" s="562" t="s">
        <v>2218</v>
      </c>
      <c r="F49" s="538" t="s">
        <v>1587</v>
      </c>
      <c r="G49" s="560">
        <v>44166</v>
      </c>
      <c r="H49" s="560">
        <v>44166</v>
      </c>
      <c r="I49" s="560">
        <v>44197</v>
      </c>
      <c r="J49" s="545"/>
    </row>
    <row r="50" spans="1:13" ht="15.5" x14ac:dyDescent="0.35">
      <c r="A50" s="530"/>
      <c r="B50" s="62" t="s">
        <v>1549</v>
      </c>
      <c r="C50" s="451" t="s">
        <v>43</v>
      </c>
      <c r="D50" s="551">
        <v>361000</v>
      </c>
      <c r="E50" s="560">
        <v>44013</v>
      </c>
      <c r="F50" s="541" t="s">
        <v>1587</v>
      </c>
      <c r="G50" s="560">
        <v>44013</v>
      </c>
      <c r="H50" s="560" t="s">
        <v>18</v>
      </c>
      <c r="I50" s="560" t="s">
        <v>18</v>
      </c>
      <c r="J50" s="545"/>
    </row>
    <row r="51" spans="1:13" ht="31" x14ac:dyDescent="0.35">
      <c r="A51" s="530"/>
      <c r="B51" s="62" t="s">
        <v>1550</v>
      </c>
      <c r="C51" s="451" t="s">
        <v>44</v>
      </c>
      <c r="D51" s="551">
        <v>100000</v>
      </c>
      <c r="E51" s="560">
        <v>43831</v>
      </c>
      <c r="F51" s="541" t="s">
        <v>1587</v>
      </c>
      <c r="G51" s="560">
        <v>44136</v>
      </c>
      <c r="H51" s="560">
        <v>44136</v>
      </c>
      <c r="I51" s="560">
        <v>44166</v>
      </c>
      <c r="J51" s="545"/>
    </row>
    <row r="52" spans="1:13" ht="77.5" x14ac:dyDescent="0.35">
      <c r="A52" s="530"/>
      <c r="B52" s="62" t="s">
        <v>2229</v>
      </c>
      <c r="C52" s="451" t="s">
        <v>2204</v>
      </c>
      <c r="D52" s="551">
        <v>257000</v>
      </c>
      <c r="E52" s="550" t="s">
        <v>18</v>
      </c>
      <c r="F52" s="550" t="s">
        <v>18</v>
      </c>
      <c r="G52" s="550" t="s">
        <v>18</v>
      </c>
      <c r="H52" s="550" t="s">
        <v>18</v>
      </c>
      <c r="I52" s="550" t="s">
        <v>18</v>
      </c>
      <c r="J52" s="558" t="s">
        <v>2205</v>
      </c>
      <c r="K52" s="16"/>
      <c r="L52" s="16"/>
      <c r="M52" s="16"/>
    </row>
    <row r="53" spans="1:13" ht="31" x14ac:dyDescent="0.35">
      <c r="A53" s="530"/>
      <c r="B53" s="62" t="s">
        <v>1551</v>
      </c>
      <c r="C53" s="451" t="s">
        <v>45</v>
      </c>
      <c r="D53" s="551">
        <v>350000</v>
      </c>
      <c r="E53" s="560">
        <v>44013</v>
      </c>
      <c r="F53" s="541" t="s">
        <v>1587</v>
      </c>
      <c r="G53" s="560">
        <v>44075</v>
      </c>
      <c r="H53" s="560">
        <v>44105</v>
      </c>
      <c r="I53" s="560">
        <v>44166</v>
      </c>
      <c r="J53" s="545"/>
    </row>
    <row r="54" spans="1:13" ht="31" x14ac:dyDescent="0.35">
      <c r="A54" s="530"/>
      <c r="B54" s="62" t="s">
        <v>1552</v>
      </c>
      <c r="C54" s="622" t="s">
        <v>46</v>
      </c>
      <c r="D54" s="551">
        <f>555000+400000</f>
        <v>955000</v>
      </c>
      <c r="E54" s="538" t="s">
        <v>1862</v>
      </c>
      <c r="F54" s="538" t="s">
        <v>1587</v>
      </c>
      <c r="G54" s="541">
        <v>43891</v>
      </c>
      <c r="H54" s="541">
        <v>44136</v>
      </c>
      <c r="I54" s="541">
        <v>44378</v>
      </c>
      <c r="J54" s="529"/>
    </row>
    <row r="55" spans="1:13" ht="15.5" x14ac:dyDescent="0.35">
      <c r="A55" s="530"/>
      <c r="B55" s="62" t="s">
        <v>1553</v>
      </c>
      <c r="C55" s="622" t="s">
        <v>47</v>
      </c>
      <c r="D55" s="551">
        <v>1500000</v>
      </c>
      <c r="E55" s="538" t="s">
        <v>1862</v>
      </c>
      <c r="F55" s="538" t="s">
        <v>1587</v>
      </c>
      <c r="G55" s="541">
        <v>43891</v>
      </c>
      <c r="H55" s="541">
        <v>44136</v>
      </c>
      <c r="I55" s="541">
        <v>44378</v>
      </c>
      <c r="J55" s="529"/>
    </row>
    <row r="56" spans="1:13" ht="15.5" x14ac:dyDescent="0.35">
      <c r="A56" s="530"/>
      <c r="B56" s="62" t="s">
        <v>1554</v>
      </c>
      <c r="C56" s="622" t="s">
        <v>720</v>
      </c>
      <c r="D56" s="551">
        <v>2800000</v>
      </c>
      <c r="E56" s="538" t="s">
        <v>1862</v>
      </c>
      <c r="F56" s="538" t="s">
        <v>1587</v>
      </c>
      <c r="G56" s="541">
        <v>43891</v>
      </c>
      <c r="H56" s="541">
        <v>44136</v>
      </c>
      <c r="I56" s="541">
        <v>44378</v>
      </c>
      <c r="J56" s="529"/>
    </row>
    <row r="57" spans="1:13" ht="31" x14ac:dyDescent="0.35">
      <c r="A57" s="530"/>
      <c r="B57" s="62" t="s">
        <v>2230</v>
      </c>
      <c r="C57" s="622" t="s">
        <v>2206</v>
      </c>
      <c r="D57" s="551">
        <v>250000</v>
      </c>
      <c r="E57" s="550" t="s">
        <v>18</v>
      </c>
      <c r="F57" s="550" t="s">
        <v>18</v>
      </c>
      <c r="G57" s="550" t="s">
        <v>18</v>
      </c>
      <c r="H57" s="550" t="s">
        <v>18</v>
      </c>
      <c r="I57" s="550" t="s">
        <v>18</v>
      </c>
      <c r="J57" s="559"/>
    </row>
    <row r="58" spans="1:13" ht="15.5" x14ac:dyDescent="0.35">
      <c r="A58" s="530"/>
      <c r="B58" s="62" t="s">
        <v>2231</v>
      </c>
      <c r="C58" s="622" t="s">
        <v>2207</v>
      </c>
      <c r="D58" s="551">
        <v>358194</v>
      </c>
      <c r="E58" s="550" t="s">
        <v>18</v>
      </c>
      <c r="F58" s="550" t="s">
        <v>18</v>
      </c>
      <c r="G58" s="550" t="s">
        <v>18</v>
      </c>
      <c r="H58" s="550" t="s">
        <v>18</v>
      </c>
      <c r="I58" s="550" t="s">
        <v>18</v>
      </c>
      <c r="J58" s="559"/>
    </row>
    <row r="59" spans="1:13" ht="15.5" x14ac:dyDescent="0.35">
      <c r="A59" s="530"/>
      <c r="B59" s="62" t="s">
        <v>2232</v>
      </c>
      <c r="C59" s="623" t="s">
        <v>2208</v>
      </c>
      <c r="D59" s="551">
        <v>500000</v>
      </c>
      <c r="E59" s="550" t="s">
        <v>18</v>
      </c>
      <c r="F59" s="550" t="s">
        <v>18</v>
      </c>
      <c r="G59" s="550" t="s">
        <v>18</v>
      </c>
      <c r="H59" s="550" t="s">
        <v>18</v>
      </c>
      <c r="I59" s="550" t="s">
        <v>18</v>
      </c>
      <c r="J59" s="559"/>
    </row>
    <row r="60" spans="1:13" ht="31" x14ac:dyDescent="0.35">
      <c r="A60" s="530"/>
      <c r="B60" s="62" t="s">
        <v>1555</v>
      </c>
      <c r="C60" s="622" t="s">
        <v>721</v>
      </c>
      <c r="D60" s="551">
        <v>122000</v>
      </c>
      <c r="E60" s="538" t="s">
        <v>1863</v>
      </c>
      <c r="F60" s="538" t="s">
        <v>1587</v>
      </c>
      <c r="G60" s="538" t="s">
        <v>2219</v>
      </c>
      <c r="H60" s="541">
        <v>44228</v>
      </c>
      <c r="I60" s="541">
        <v>44256</v>
      </c>
      <c r="J60" s="529"/>
    </row>
    <row r="61" spans="1:13" ht="230" customHeight="1" x14ac:dyDescent="0.35">
      <c r="A61" s="530"/>
      <c r="B61" s="62" t="s">
        <v>1556</v>
      </c>
      <c r="C61" s="622" t="s">
        <v>722</v>
      </c>
      <c r="D61" s="548">
        <v>380000</v>
      </c>
      <c r="E61" s="552" t="s">
        <v>18</v>
      </c>
      <c r="F61" s="538" t="s">
        <v>18</v>
      </c>
      <c r="G61" s="538" t="s">
        <v>18</v>
      </c>
      <c r="H61" s="538" t="s">
        <v>18</v>
      </c>
      <c r="I61" s="538" t="s">
        <v>18</v>
      </c>
      <c r="J61" s="528" t="s">
        <v>1596</v>
      </c>
    </row>
    <row r="62" spans="1:13" ht="23" customHeight="1" x14ac:dyDescent="0.35">
      <c r="A62" s="66" t="s">
        <v>2220</v>
      </c>
      <c r="B62" s="62" t="s">
        <v>1557</v>
      </c>
      <c r="C62" s="451" t="s">
        <v>71</v>
      </c>
      <c r="D62" s="553">
        <v>1080000</v>
      </c>
      <c r="E62" s="550" t="s">
        <v>18</v>
      </c>
      <c r="F62" s="550" t="s">
        <v>18</v>
      </c>
      <c r="G62" s="550" t="s">
        <v>18</v>
      </c>
      <c r="H62" s="550" t="s">
        <v>18</v>
      </c>
      <c r="I62" s="550" t="s">
        <v>18</v>
      </c>
      <c r="J62" s="588" t="s">
        <v>1595</v>
      </c>
    </row>
    <row r="63" spans="1:13" ht="15.5" x14ac:dyDescent="0.35">
      <c r="A63" s="549"/>
      <c r="B63" s="62" t="s">
        <v>1558</v>
      </c>
      <c r="C63" s="451" t="s">
        <v>70</v>
      </c>
      <c r="D63" s="553">
        <v>2102807</v>
      </c>
      <c r="E63" s="550" t="s">
        <v>18</v>
      </c>
      <c r="F63" s="550" t="s">
        <v>18</v>
      </c>
      <c r="G63" s="550" t="s">
        <v>18</v>
      </c>
      <c r="H63" s="550" t="s">
        <v>18</v>
      </c>
      <c r="I63" s="550" t="s">
        <v>18</v>
      </c>
      <c r="J63" s="588"/>
    </row>
    <row r="64" spans="1:13" ht="15.5" x14ac:dyDescent="0.35">
      <c r="A64" s="530"/>
      <c r="B64" s="62" t="s">
        <v>1559</v>
      </c>
      <c r="C64" s="451" t="s">
        <v>48</v>
      </c>
      <c r="D64" s="553">
        <v>1703000</v>
      </c>
      <c r="E64" s="550" t="s">
        <v>18</v>
      </c>
      <c r="F64" s="550" t="s">
        <v>18</v>
      </c>
      <c r="G64" s="550" t="s">
        <v>18</v>
      </c>
      <c r="H64" s="550" t="s">
        <v>18</v>
      </c>
      <c r="I64" s="550" t="s">
        <v>18</v>
      </c>
      <c r="J64" s="588"/>
    </row>
    <row r="65" spans="1:13" ht="15.5" x14ac:dyDescent="0.35">
      <c r="A65" s="530"/>
      <c r="B65" s="62" t="s">
        <v>1560</v>
      </c>
      <c r="C65" s="451" t="s">
        <v>49</v>
      </c>
      <c r="D65" s="553">
        <v>421000</v>
      </c>
      <c r="E65" s="550" t="s">
        <v>18</v>
      </c>
      <c r="F65" s="550" t="s">
        <v>18</v>
      </c>
      <c r="G65" s="550" t="s">
        <v>18</v>
      </c>
      <c r="H65" s="550" t="s">
        <v>18</v>
      </c>
      <c r="I65" s="550" t="s">
        <v>18</v>
      </c>
      <c r="J65" s="588"/>
    </row>
    <row r="66" spans="1:13" ht="15.5" x14ac:dyDescent="0.35">
      <c r="A66" s="530"/>
      <c r="B66" s="62" t="s">
        <v>1561</v>
      </c>
      <c r="C66" s="451" t="s">
        <v>50</v>
      </c>
      <c r="D66" s="553">
        <v>485081</v>
      </c>
      <c r="E66" s="550" t="s">
        <v>18</v>
      </c>
      <c r="F66" s="550" t="s">
        <v>18</v>
      </c>
      <c r="G66" s="550" t="s">
        <v>18</v>
      </c>
      <c r="H66" s="550" t="s">
        <v>18</v>
      </c>
      <c r="I66" s="550" t="s">
        <v>18</v>
      </c>
      <c r="J66" s="588"/>
    </row>
    <row r="67" spans="1:13" ht="15.5" x14ac:dyDescent="0.35">
      <c r="A67" s="530"/>
      <c r="B67" s="62" t="s">
        <v>1562</v>
      </c>
      <c r="C67" s="451" t="s">
        <v>51</v>
      </c>
      <c r="D67" s="553">
        <v>2229000</v>
      </c>
      <c r="E67" s="550" t="s">
        <v>18</v>
      </c>
      <c r="F67" s="550" t="s">
        <v>18</v>
      </c>
      <c r="G67" s="550" t="s">
        <v>18</v>
      </c>
      <c r="H67" s="550" t="s">
        <v>18</v>
      </c>
      <c r="I67" s="550" t="s">
        <v>18</v>
      </c>
      <c r="J67" s="588"/>
    </row>
    <row r="68" spans="1:13" ht="15.5" x14ac:dyDescent="0.35">
      <c r="A68" s="530"/>
      <c r="B68" s="62" t="s">
        <v>1563</v>
      </c>
      <c r="C68" s="451" t="s">
        <v>52</v>
      </c>
      <c r="D68" s="553">
        <v>1684535</v>
      </c>
      <c r="E68" s="550" t="s">
        <v>18</v>
      </c>
      <c r="F68" s="550" t="s">
        <v>18</v>
      </c>
      <c r="G68" s="550" t="s">
        <v>18</v>
      </c>
      <c r="H68" s="550" t="s">
        <v>18</v>
      </c>
      <c r="I68" s="550" t="s">
        <v>18</v>
      </c>
      <c r="J68" s="588"/>
    </row>
    <row r="69" spans="1:13" ht="15.5" x14ac:dyDescent="0.35">
      <c r="A69" s="530"/>
      <c r="B69" s="62" t="s">
        <v>1564</v>
      </c>
      <c r="C69" s="451" t="s">
        <v>53</v>
      </c>
      <c r="D69" s="553">
        <v>1821449</v>
      </c>
      <c r="E69" s="550" t="s">
        <v>18</v>
      </c>
      <c r="F69" s="550" t="s">
        <v>18</v>
      </c>
      <c r="G69" s="550" t="s">
        <v>18</v>
      </c>
      <c r="H69" s="550" t="s">
        <v>18</v>
      </c>
      <c r="I69" s="550" t="s">
        <v>18</v>
      </c>
      <c r="J69" s="588"/>
      <c r="L69" s="7"/>
    </row>
    <row r="70" spans="1:13" ht="31" customHeight="1" x14ac:dyDescent="0.35">
      <c r="A70" s="530"/>
      <c r="B70" s="62" t="s">
        <v>1565</v>
      </c>
      <c r="C70" s="451" t="s">
        <v>54</v>
      </c>
      <c r="D70" s="553">
        <v>8697000</v>
      </c>
      <c r="E70" s="550" t="s">
        <v>18</v>
      </c>
      <c r="F70" s="550" t="s">
        <v>18</v>
      </c>
      <c r="G70" s="550" t="s">
        <v>18</v>
      </c>
      <c r="H70" s="550" t="s">
        <v>18</v>
      </c>
      <c r="I70" s="550" t="s">
        <v>18</v>
      </c>
      <c r="J70" s="588"/>
      <c r="K70" s="7"/>
      <c r="L70" s="7"/>
    </row>
    <row r="71" spans="1:13" ht="31" x14ac:dyDescent="0.35">
      <c r="A71" s="87" t="s">
        <v>2223</v>
      </c>
      <c r="B71" s="62" t="s">
        <v>1566</v>
      </c>
      <c r="C71" s="451" t="s">
        <v>723</v>
      </c>
      <c r="D71" s="548">
        <f>970000-403000</f>
        <v>567000</v>
      </c>
      <c r="E71" s="538" t="s">
        <v>2221</v>
      </c>
      <c r="F71" s="538" t="s">
        <v>1589</v>
      </c>
      <c r="G71" s="538" t="s">
        <v>1592</v>
      </c>
      <c r="H71" s="538" t="s">
        <v>1592</v>
      </c>
      <c r="I71" s="538" t="s">
        <v>1592</v>
      </c>
      <c r="J71" s="529" t="s">
        <v>1591</v>
      </c>
      <c r="K71" s="7"/>
      <c r="L71" s="7"/>
    </row>
    <row r="72" spans="1:13" ht="46.5" x14ac:dyDescent="0.35">
      <c r="A72" s="87"/>
      <c r="B72" s="62" t="s">
        <v>1567</v>
      </c>
      <c r="C72" s="451" t="s">
        <v>724</v>
      </c>
      <c r="D72" s="548">
        <v>426000</v>
      </c>
      <c r="E72" s="538" t="s">
        <v>725</v>
      </c>
      <c r="F72" s="538" t="s">
        <v>18</v>
      </c>
      <c r="G72" s="538" t="s">
        <v>726</v>
      </c>
      <c r="H72" s="541">
        <v>44197</v>
      </c>
      <c r="I72" s="539">
        <v>44256</v>
      </c>
      <c r="J72" s="529"/>
      <c r="K72" s="7"/>
      <c r="L72" s="7"/>
      <c r="M72" s="7"/>
    </row>
    <row r="73" spans="1:13" ht="31" x14ac:dyDescent="0.35">
      <c r="A73" s="549"/>
      <c r="B73" s="62" t="s">
        <v>1568</v>
      </c>
      <c r="C73" s="451" t="s">
        <v>727</v>
      </c>
      <c r="D73" s="548">
        <v>100000</v>
      </c>
      <c r="E73" s="540" t="s">
        <v>1598</v>
      </c>
      <c r="F73" s="538" t="s">
        <v>1587</v>
      </c>
      <c r="G73" s="538" t="s">
        <v>1592</v>
      </c>
      <c r="H73" s="539">
        <v>43891</v>
      </c>
      <c r="I73" s="539">
        <v>44256</v>
      </c>
      <c r="J73" s="529"/>
      <c r="K73" s="7"/>
      <c r="L73" s="7"/>
      <c r="M73" s="7"/>
    </row>
    <row r="74" spans="1:13" ht="15.5" x14ac:dyDescent="0.35">
      <c r="A74" s="549"/>
      <c r="B74" s="62" t="s">
        <v>1570</v>
      </c>
      <c r="C74" s="451" t="s">
        <v>729</v>
      </c>
      <c r="D74" s="548">
        <v>709000</v>
      </c>
      <c r="E74" s="538" t="s">
        <v>1592</v>
      </c>
      <c r="F74" s="538" t="s">
        <v>18</v>
      </c>
      <c r="G74" s="538" t="s">
        <v>1592</v>
      </c>
      <c r="H74" s="538" t="s">
        <v>1592</v>
      </c>
      <c r="I74" s="538" t="s">
        <v>1592</v>
      </c>
      <c r="J74" s="529"/>
      <c r="K74" s="7"/>
      <c r="L74" s="7"/>
      <c r="M74" s="7"/>
    </row>
    <row r="75" spans="1:13" ht="31" x14ac:dyDescent="0.35">
      <c r="A75" s="549"/>
      <c r="B75" s="62" t="s">
        <v>1571</v>
      </c>
      <c r="C75" s="451" t="s">
        <v>57</v>
      </c>
      <c r="D75" s="548">
        <v>150000</v>
      </c>
      <c r="E75" s="538" t="s">
        <v>18</v>
      </c>
      <c r="F75" s="538" t="s">
        <v>18</v>
      </c>
      <c r="G75" s="538" t="s">
        <v>18</v>
      </c>
      <c r="H75" s="538" t="s">
        <v>18</v>
      </c>
      <c r="I75" s="538" t="s">
        <v>18</v>
      </c>
      <c r="J75" s="529"/>
      <c r="K75" s="7"/>
      <c r="L75" s="7"/>
      <c r="M75" s="7"/>
    </row>
    <row r="76" spans="1:13" ht="31" x14ac:dyDescent="0.35">
      <c r="A76" s="549"/>
      <c r="B76" s="62" t="s">
        <v>1572</v>
      </c>
      <c r="C76" s="451" t="s">
        <v>58</v>
      </c>
      <c r="D76" s="548">
        <v>272500</v>
      </c>
      <c r="E76" s="538" t="s">
        <v>1864</v>
      </c>
      <c r="F76" s="538" t="s">
        <v>730</v>
      </c>
      <c r="G76" s="538" t="s">
        <v>1865</v>
      </c>
      <c r="H76" s="541">
        <v>44166</v>
      </c>
      <c r="I76" s="541">
        <v>43891</v>
      </c>
      <c r="J76" s="529"/>
      <c r="K76" s="7"/>
      <c r="L76" s="7"/>
      <c r="M76" s="7"/>
    </row>
    <row r="77" spans="1:13" ht="31" x14ac:dyDescent="0.35">
      <c r="A77" s="549"/>
      <c r="B77" s="62" t="s">
        <v>1573</v>
      </c>
      <c r="C77" s="451" t="s">
        <v>59</v>
      </c>
      <c r="D77" s="548">
        <v>334739</v>
      </c>
      <c r="E77" s="541">
        <v>43770</v>
      </c>
      <c r="F77" s="541" t="s">
        <v>1587</v>
      </c>
      <c r="G77" s="541">
        <v>43983</v>
      </c>
      <c r="H77" s="541">
        <v>44013</v>
      </c>
      <c r="I77" s="541">
        <v>44105</v>
      </c>
      <c r="J77" s="529" t="s">
        <v>1591</v>
      </c>
      <c r="K77" s="7"/>
      <c r="L77" s="7"/>
      <c r="M77" s="7"/>
    </row>
    <row r="78" spans="1:13" ht="31" x14ac:dyDescent="0.35">
      <c r="A78" s="549"/>
      <c r="B78" s="62" t="s">
        <v>1574</v>
      </c>
      <c r="C78" s="451" t="s">
        <v>60</v>
      </c>
      <c r="D78" s="548">
        <v>379809</v>
      </c>
      <c r="E78" s="538" t="s">
        <v>18</v>
      </c>
      <c r="F78" s="538" t="s">
        <v>18</v>
      </c>
      <c r="G78" s="538" t="s">
        <v>18</v>
      </c>
      <c r="H78" s="538" t="s">
        <v>18</v>
      </c>
      <c r="I78" s="538" t="s">
        <v>18</v>
      </c>
      <c r="J78" s="529"/>
      <c r="K78" s="7"/>
      <c r="L78" s="7"/>
      <c r="M78" s="7"/>
    </row>
    <row r="79" spans="1:13" ht="46.5" x14ac:dyDescent="0.35">
      <c r="A79" s="549"/>
      <c r="B79" s="62" t="s">
        <v>1575</v>
      </c>
      <c r="C79" s="451" t="s">
        <v>61</v>
      </c>
      <c r="D79" s="548">
        <v>110000</v>
      </c>
      <c r="E79" s="538" t="s">
        <v>1855</v>
      </c>
      <c r="F79" s="538" t="s">
        <v>1597</v>
      </c>
      <c r="G79" s="538" t="s">
        <v>1854</v>
      </c>
      <c r="H79" s="541">
        <v>44197</v>
      </c>
      <c r="I79" s="541">
        <v>43891</v>
      </c>
      <c r="J79" s="529"/>
      <c r="K79" s="7"/>
      <c r="L79" s="7"/>
      <c r="M79" s="7"/>
    </row>
    <row r="80" spans="1:13" ht="124" x14ac:dyDescent="0.35">
      <c r="A80" s="549"/>
      <c r="B80" s="62" t="s">
        <v>1576</v>
      </c>
      <c r="C80" s="451" t="s">
        <v>62</v>
      </c>
      <c r="D80" s="548">
        <v>143000</v>
      </c>
      <c r="E80" s="538" t="s">
        <v>1600</v>
      </c>
      <c r="F80" s="538" t="s">
        <v>1587</v>
      </c>
      <c r="G80" s="538" t="s">
        <v>1602</v>
      </c>
      <c r="H80" s="538" t="s">
        <v>1603</v>
      </c>
      <c r="I80" s="538" t="s">
        <v>1604</v>
      </c>
      <c r="J80" s="529"/>
      <c r="K80" s="7"/>
      <c r="L80" s="7"/>
      <c r="M80" s="7"/>
    </row>
    <row r="81" spans="1:13" ht="46.5" x14ac:dyDescent="0.35">
      <c r="A81" s="549"/>
      <c r="B81" s="62"/>
      <c r="C81" s="622" t="s">
        <v>2209</v>
      </c>
      <c r="D81" s="551">
        <v>687000</v>
      </c>
      <c r="E81" s="554" t="s">
        <v>2210</v>
      </c>
      <c r="F81" s="554" t="s">
        <v>2189</v>
      </c>
      <c r="G81" s="550" t="s">
        <v>18</v>
      </c>
      <c r="H81" s="550" t="s">
        <v>18</v>
      </c>
      <c r="I81" s="550" t="s">
        <v>18</v>
      </c>
      <c r="J81" s="552" t="s">
        <v>2211</v>
      </c>
      <c r="K81" s="7"/>
      <c r="L81" s="7"/>
      <c r="M81" s="7"/>
    </row>
    <row r="82" spans="1:13" ht="15.5" x14ac:dyDescent="0.35">
      <c r="A82" s="549"/>
      <c r="B82" s="62" t="s">
        <v>63</v>
      </c>
      <c r="C82" s="451" t="s">
        <v>63</v>
      </c>
      <c r="D82" s="548">
        <v>515000</v>
      </c>
      <c r="E82" s="541">
        <v>43647</v>
      </c>
      <c r="F82" s="538" t="s">
        <v>1587</v>
      </c>
      <c r="G82" s="541">
        <v>43831</v>
      </c>
      <c r="H82" s="541">
        <v>43862</v>
      </c>
      <c r="I82" s="541">
        <v>44044</v>
      </c>
      <c r="J82" s="529"/>
      <c r="K82" s="7"/>
      <c r="L82" s="7"/>
      <c r="M82" s="7"/>
    </row>
    <row r="83" spans="1:13" ht="31" x14ac:dyDescent="0.35">
      <c r="A83" s="549"/>
      <c r="B83" s="62" t="s">
        <v>1578</v>
      </c>
      <c r="C83" s="451" t="s">
        <v>64</v>
      </c>
      <c r="D83" s="548">
        <v>240000</v>
      </c>
      <c r="E83" s="541">
        <v>43952</v>
      </c>
      <c r="F83" s="538" t="s">
        <v>1587</v>
      </c>
      <c r="G83" s="541">
        <v>44013</v>
      </c>
      <c r="H83" s="541">
        <v>44105</v>
      </c>
      <c r="I83" s="541">
        <v>44166</v>
      </c>
      <c r="J83" s="529" t="s">
        <v>1591</v>
      </c>
      <c r="K83" s="7"/>
      <c r="L83" s="7"/>
      <c r="M83" s="7"/>
    </row>
    <row r="84" spans="1:13" ht="15.5" x14ac:dyDescent="0.35">
      <c r="A84" s="549"/>
      <c r="B84" s="62" t="s">
        <v>1397</v>
      </c>
      <c r="C84" s="451" t="s">
        <v>65</v>
      </c>
      <c r="D84" s="548">
        <v>725756</v>
      </c>
      <c r="E84" s="538" t="s">
        <v>18</v>
      </c>
      <c r="F84" s="538" t="s">
        <v>18</v>
      </c>
      <c r="G84" s="538" t="s">
        <v>18</v>
      </c>
      <c r="H84" s="538" t="s">
        <v>18</v>
      </c>
      <c r="I84" s="538" t="s">
        <v>18</v>
      </c>
      <c r="J84" s="529"/>
      <c r="K84" s="7"/>
      <c r="L84" s="7"/>
      <c r="M84" s="7"/>
    </row>
    <row r="85" spans="1:13" ht="15.5" x14ac:dyDescent="0.35">
      <c r="A85" s="549"/>
      <c r="B85" s="62"/>
      <c r="C85" s="622" t="s">
        <v>2212</v>
      </c>
      <c r="D85" s="551">
        <v>161000</v>
      </c>
      <c r="E85" s="550" t="s">
        <v>18</v>
      </c>
      <c r="F85" s="550" t="s">
        <v>18</v>
      </c>
      <c r="G85" s="550" t="s">
        <v>18</v>
      </c>
      <c r="H85" s="550" t="s">
        <v>18</v>
      </c>
      <c r="I85" s="550" t="s">
        <v>18</v>
      </c>
      <c r="J85" s="552"/>
      <c r="K85" s="7"/>
      <c r="L85" s="7"/>
      <c r="M85" s="7"/>
    </row>
    <row r="86" spans="1:13" ht="15.5" x14ac:dyDescent="0.35">
      <c r="A86" s="549"/>
      <c r="B86" s="549"/>
      <c r="C86" s="622" t="s">
        <v>2213</v>
      </c>
      <c r="D86" s="551">
        <v>105000</v>
      </c>
      <c r="E86" s="550" t="s">
        <v>18</v>
      </c>
      <c r="F86" s="550" t="s">
        <v>18</v>
      </c>
      <c r="G86" s="550" t="s">
        <v>18</v>
      </c>
      <c r="H86" s="550" t="s">
        <v>18</v>
      </c>
      <c r="I86" s="550" t="s">
        <v>18</v>
      </c>
      <c r="J86" s="552"/>
      <c r="K86" s="7"/>
      <c r="L86" s="7"/>
      <c r="M86" s="7"/>
    </row>
    <row r="87" spans="1:13" ht="31" x14ac:dyDescent="0.35">
      <c r="A87" s="549"/>
      <c r="B87" s="62" t="s">
        <v>1580</v>
      </c>
      <c r="C87" s="622" t="s">
        <v>67</v>
      </c>
      <c r="D87" s="548">
        <f>150000+100000</f>
        <v>250000</v>
      </c>
      <c r="E87" s="538" t="s">
        <v>18</v>
      </c>
      <c r="F87" s="538" t="s">
        <v>18</v>
      </c>
      <c r="G87" s="538" t="s">
        <v>18</v>
      </c>
      <c r="H87" s="538" t="s">
        <v>18</v>
      </c>
      <c r="I87" s="538" t="s">
        <v>18</v>
      </c>
      <c r="J87" s="529"/>
      <c r="K87" s="7"/>
      <c r="L87" s="7"/>
      <c r="M87" s="7"/>
    </row>
    <row r="88" spans="1:13" ht="15.5" x14ac:dyDescent="0.35">
      <c r="A88" s="549"/>
      <c r="B88" s="62" t="s">
        <v>1581</v>
      </c>
      <c r="C88" s="451" t="s">
        <v>68</v>
      </c>
      <c r="D88" s="548">
        <f>100000+100000</f>
        <v>200000</v>
      </c>
      <c r="E88" s="538" t="s">
        <v>2222</v>
      </c>
      <c r="F88" s="538" t="s">
        <v>1587</v>
      </c>
      <c r="G88" s="541" t="s">
        <v>18</v>
      </c>
      <c r="H88" s="538" t="s">
        <v>18</v>
      </c>
      <c r="I88" s="538" t="s">
        <v>18</v>
      </c>
      <c r="J88" s="529"/>
      <c r="K88" s="7"/>
      <c r="L88" s="7"/>
      <c r="M88" s="7"/>
    </row>
    <row r="89" spans="1:13" ht="31" x14ac:dyDescent="0.35">
      <c r="A89" s="549"/>
      <c r="B89" s="62" t="s">
        <v>1582</v>
      </c>
      <c r="C89" s="451" t="s">
        <v>69</v>
      </c>
      <c r="D89" s="548">
        <v>250000</v>
      </c>
      <c r="E89" s="538" t="s">
        <v>1601</v>
      </c>
      <c r="F89" s="538" t="s">
        <v>1587</v>
      </c>
      <c r="G89" s="541">
        <v>44136</v>
      </c>
      <c r="H89" s="541">
        <v>44197</v>
      </c>
      <c r="I89" s="541">
        <v>44287</v>
      </c>
      <c r="J89" s="529"/>
      <c r="K89" s="7"/>
      <c r="L89" s="7"/>
      <c r="M89" s="7"/>
    </row>
    <row r="90" spans="1:13" ht="31" x14ac:dyDescent="0.35">
      <c r="A90" s="549"/>
      <c r="B90" s="62" t="s">
        <v>1512</v>
      </c>
      <c r="C90" s="451" t="s">
        <v>734</v>
      </c>
      <c r="D90" s="548">
        <v>350000</v>
      </c>
      <c r="E90" s="538" t="s">
        <v>18</v>
      </c>
      <c r="F90" s="538" t="s">
        <v>18</v>
      </c>
      <c r="G90" s="538" t="s">
        <v>18</v>
      </c>
      <c r="H90" s="538" t="s">
        <v>18</v>
      </c>
      <c r="I90" s="538" t="s">
        <v>18</v>
      </c>
      <c r="J90" s="529"/>
      <c r="K90" s="7"/>
      <c r="L90" s="7"/>
      <c r="M90" s="7"/>
    </row>
    <row r="91" spans="1:13" ht="15.5" x14ac:dyDescent="0.35">
      <c r="A91" s="549"/>
      <c r="B91" s="549"/>
      <c r="C91" s="622" t="s">
        <v>2214</v>
      </c>
      <c r="D91" s="555">
        <v>165000</v>
      </c>
      <c r="E91" s="550" t="s">
        <v>18</v>
      </c>
      <c r="F91" s="550" t="s">
        <v>18</v>
      </c>
      <c r="G91" s="550" t="s">
        <v>18</v>
      </c>
      <c r="H91" s="550" t="s">
        <v>18</v>
      </c>
      <c r="I91" s="550" t="s">
        <v>18</v>
      </c>
      <c r="J91" s="552"/>
      <c r="K91" s="7"/>
      <c r="L91" s="7"/>
      <c r="M91" s="7"/>
    </row>
    <row r="92" spans="1:13" ht="15.5" x14ac:dyDescent="0.35">
      <c r="A92" s="549"/>
      <c r="B92" s="62" t="s">
        <v>1585</v>
      </c>
      <c r="C92" s="451" t="s">
        <v>736</v>
      </c>
      <c r="D92" s="548">
        <v>341742</v>
      </c>
      <c r="E92" s="538" t="s">
        <v>18</v>
      </c>
      <c r="F92" s="538" t="s">
        <v>18</v>
      </c>
      <c r="G92" s="538" t="s">
        <v>18</v>
      </c>
      <c r="H92" s="538" t="s">
        <v>18</v>
      </c>
      <c r="I92" s="538" t="s">
        <v>18</v>
      </c>
      <c r="J92" s="528"/>
      <c r="K92" s="7"/>
      <c r="L92" s="7"/>
      <c r="M92" s="7"/>
    </row>
    <row r="93" spans="1:13" ht="46.5" x14ac:dyDescent="0.35">
      <c r="A93" s="87" t="s">
        <v>1509</v>
      </c>
      <c r="B93" s="62" t="s">
        <v>1586</v>
      </c>
      <c r="C93" s="451" t="s">
        <v>755</v>
      </c>
      <c r="D93" s="548">
        <v>6885232</v>
      </c>
      <c r="E93" s="538" t="s">
        <v>18</v>
      </c>
      <c r="F93" s="538" t="s">
        <v>18</v>
      </c>
      <c r="G93" s="538" t="s">
        <v>709</v>
      </c>
      <c r="H93" s="538" t="s">
        <v>18</v>
      </c>
      <c r="I93" s="538" t="s">
        <v>18</v>
      </c>
      <c r="J93" s="531" t="s">
        <v>2215</v>
      </c>
      <c r="K93" s="7"/>
      <c r="L93" s="7"/>
      <c r="M93" s="7"/>
    </row>
    <row r="94" spans="1:13" ht="15.5" x14ac:dyDescent="0.35">
      <c r="A94" s="546"/>
      <c r="B94" s="62"/>
      <c r="C94" s="451"/>
      <c r="D94" s="547"/>
      <c r="E94" s="527"/>
      <c r="F94" s="529"/>
      <c r="G94" s="527"/>
      <c r="H94" s="527"/>
      <c r="I94" s="527"/>
      <c r="J94" s="545"/>
      <c r="K94" s="7"/>
      <c r="L94" s="7"/>
      <c r="M94" s="7"/>
    </row>
    <row r="95" spans="1:13" ht="15.5" x14ac:dyDescent="0.35">
      <c r="A95" s="546"/>
      <c r="B95" s="62"/>
      <c r="C95" s="451"/>
      <c r="D95" s="547"/>
      <c r="E95" s="527"/>
      <c r="F95" s="529"/>
      <c r="G95" s="527"/>
      <c r="H95" s="527"/>
      <c r="I95" s="527"/>
      <c r="J95" s="545"/>
      <c r="K95" s="7"/>
      <c r="L95" s="7"/>
      <c r="M95" s="7"/>
    </row>
    <row r="96" spans="1:13" ht="31" x14ac:dyDescent="0.35">
      <c r="A96" s="620" t="s">
        <v>1363</v>
      </c>
      <c r="B96" s="404" t="s">
        <v>1502</v>
      </c>
      <c r="C96" s="388" t="s">
        <v>210</v>
      </c>
      <c r="D96" s="406">
        <v>221000</v>
      </c>
      <c r="E96" s="339"/>
      <c r="F96" s="339"/>
      <c r="G96" s="407"/>
      <c r="H96" s="340"/>
      <c r="I96" s="340"/>
      <c r="J96" s="408"/>
    </row>
    <row r="97" spans="1:10" ht="31" x14ac:dyDescent="0.35">
      <c r="A97" s="66" t="s">
        <v>383</v>
      </c>
      <c r="B97" s="409" t="s">
        <v>1503</v>
      </c>
      <c r="C97" s="386" t="s">
        <v>206</v>
      </c>
      <c r="D97" s="301"/>
      <c r="E97" s="339"/>
      <c r="F97" s="339"/>
      <c r="G97" s="407"/>
      <c r="H97" s="340"/>
      <c r="I97" s="340"/>
      <c r="J97" s="408"/>
    </row>
    <row r="98" spans="1:10" ht="15.5" x14ac:dyDescent="0.35">
      <c r="A98" s="66"/>
      <c r="B98" s="409" t="s">
        <v>1504</v>
      </c>
      <c r="C98" s="386" t="s">
        <v>207</v>
      </c>
      <c r="D98" s="301"/>
      <c r="E98" s="339"/>
      <c r="F98" s="339"/>
      <c r="G98" s="407"/>
      <c r="H98" s="340"/>
      <c r="I98" s="340"/>
      <c r="J98" s="408"/>
    </row>
    <row r="99" spans="1:10" ht="31" x14ac:dyDescent="0.35">
      <c r="A99" s="66"/>
      <c r="B99" s="410" t="s">
        <v>1505</v>
      </c>
      <c r="C99" s="386" t="s">
        <v>208</v>
      </c>
      <c r="D99" s="301"/>
      <c r="E99" s="339"/>
      <c r="F99" s="339"/>
      <c r="G99" s="407"/>
      <c r="H99" s="340"/>
      <c r="I99" s="340"/>
      <c r="J99" s="408"/>
    </row>
    <row r="100" spans="1:10" ht="46.5" x14ac:dyDescent="0.35">
      <c r="A100" s="66"/>
      <c r="B100" s="410" t="s">
        <v>1506</v>
      </c>
      <c r="C100" s="386" t="s">
        <v>209</v>
      </c>
      <c r="D100" s="406">
        <v>106000</v>
      </c>
      <c r="E100" s="407"/>
      <c r="F100" s="411" t="s">
        <v>1587</v>
      </c>
      <c r="G100" s="407"/>
      <c r="H100" s="340"/>
      <c r="I100" s="340"/>
      <c r="J100" s="408"/>
    </row>
    <row r="101" spans="1:10" ht="31" x14ac:dyDescent="0.35">
      <c r="A101" s="66"/>
      <c r="B101" s="409" t="s">
        <v>1507</v>
      </c>
      <c r="C101" s="386" t="s">
        <v>211</v>
      </c>
      <c r="D101" s="301"/>
      <c r="E101" s="412"/>
      <c r="F101" s="413" t="s">
        <v>1587</v>
      </c>
      <c r="G101" s="412"/>
      <c r="H101" s="342"/>
      <c r="I101" s="342"/>
      <c r="J101" s="408"/>
    </row>
    <row r="102" spans="1:10" ht="31" x14ac:dyDescent="0.35">
      <c r="A102" s="387"/>
      <c r="B102" s="388" t="s">
        <v>2144</v>
      </c>
      <c r="C102" s="388" t="s">
        <v>759</v>
      </c>
      <c r="D102" s="406">
        <v>35000</v>
      </c>
      <c r="E102" s="413"/>
      <c r="F102" s="413" t="s">
        <v>1587</v>
      </c>
      <c r="G102" s="413"/>
      <c r="H102" s="343"/>
      <c r="I102" s="343"/>
      <c r="J102" s="408"/>
    </row>
    <row r="103" spans="1:10" ht="31" x14ac:dyDescent="0.35">
      <c r="A103" s="387"/>
      <c r="B103" s="388" t="s">
        <v>2145</v>
      </c>
      <c r="C103" s="388" t="s">
        <v>760</v>
      </c>
      <c r="D103" s="406">
        <v>100000</v>
      </c>
      <c r="E103" s="413"/>
      <c r="F103" s="413" t="s">
        <v>1587</v>
      </c>
      <c r="G103" s="413"/>
      <c r="H103" s="413">
        <v>44136</v>
      </c>
      <c r="I103" s="413">
        <v>44166</v>
      </c>
      <c r="J103" s="408"/>
    </row>
    <row r="104" spans="1:10" ht="31" x14ac:dyDescent="0.35">
      <c r="A104" s="387"/>
      <c r="B104" s="388" t="s">
        <v>2146</v>
      </c>
      <c r="C104" s="388" t="s">
        <v>761</v>
      </c>
      <c r="D104" s="406">
        <v>43843</v>
      </c>
      <c r="E104" s="413">
        <v>44166</v>
      </c>
      <c r="F104" s="413" t="s">
        <v>1587</v>
      </c>
      <c r="G104" s="413"/>
      <c r="H104" s="343"/>
      <c r="I104" s="343"/>
      <c r="J104" s="408"/>
    </row>
    <row r="105" spans="1:10" ht="46.5" x14ac:dyDescent="0.35">
      <c r="A105" s="387"/>
      <c r="B105" s="388" t="s">
        <v>2147</v>
      </c>
      <c r="C105" s="388" t="s">
        <v>762</v>
      </c>
      <c r="D105" s="406">
        <v>45000</v>
      </c>
      <c r="E105" s="413">
        <v>44166</v>
      </c>
      <c r="F105" s="413" t="s">
        <v>1587</v>
      </c>
      <c r="G105" s="413"/>
      <c r="H105" s="343"/>
      <c r="I105" s="343"/>
      <c r="J105" s="408"/>
    </row>
    <row r="106" spans="1:10" ht="46.5" x14ac:dyDescent="0.35">
      <c r="A106" s="387"/>
      <c r="B106" s="388" t="s">
        <v>2148</v>
      </c>
      <c r="C106" s="388" t="s">
        <v>763</v>
      </c>
      <c r="D106" s="406">
        <v>35000</v>
      </c>
      <c r="E106" s="413">
        <v>44166</v>
      </c>
      <c r="F106" s="413" t="s">
        <v>1587</v>
      </c>
      <c r="G106" s="413"/>
      <c r="H106" s="343"/>
      <c r="I106" s="343"/>
      <c r="J106" s="408"/>
    </row>
    <row r="107" spans="1:10" ht="46.5" x14ac:dyDescent="0.35">
      <c r="A107" s="387"/>
      <c r="B107" s="388" t="s">
        <v>2149</v>
      </c>
      <c r="C107" s="388" t="s">
        <v>764</v>
      </c>
      <c r="D107" s="406">
        <v>35000</v>
      </c>
      <c r="E107" s="413">
        <v>44166</v>
      </c>
      <c r="F107" s="413" t="s">
        <v>1587</v>
      </c>
      <c r="G107" s="413"/>
      <c r="H107" s="343"/>
      <c r="I107" s="343"/>
      <c r="J107" s="408"/>
    </row>
    <row r="108" spans="1:10" ht="31" x14ac:dyDescent="0.35">
      <c r="A108" s="387"/>
      <c r="B108" s="388" t="s">
        <v>2150</v>
      </c>
      <c r="C108" s="388" t="s">
        <v>765</v>
      </c>
      <c r="D108" s="406">
        <v>460000</v>
      </c>
      <c r="E108" s="413">
        <v>44044</v>
      </c>
      <c r="F108" s="413" t="s">
        <v>1588</v>
      </c>
      <c r="G108" s="413"/>
      <c r="H108" s="413">
        <v>44197</v>
      </c>
      <c r="I108" s="413">
        <v>44256</v>
      </c>
      <c r="J108" s="408"/>
    </row>
    <row r="109" spans="1:10" ht="31" x14ac:dyDescent="0.35">
      <c r="A109" s="387"/>
      <c r="B109" s="388" t="s">
        <v>2151</v>
      </c>
      <c r="C109" s="388" t="s">
        <v>2143</v>
      </c>
      <c r="D109" s="406">
        <v>244000</v>
      </c>
      <c r="E109" s="413">
        <v>44166</v>
      </c>
      <c r="F109" s="413" t="s">
        <v>1587</v>
      </c>
      <c r="G109" s="413"/>
      <c r="H109" s="413">
        <v>44197</v>
      </c>
      <c r="I109" s="343"/>
      <c r="J109" s="408"/>
    </row>
    <row r="110" spans="1:10" s="12" customFormat="1" ht="46.5" x14ac:dyDescent="0.35">
      <c r="A110" s="387"/>
      <c r="B110" s="388" t="s">
        <v>2152</v>
      </c>
      <c r="C110" s="388" t="s">
        <v>766</v>
      </c>
      <c r="D110" s="406">
        <v>70000</v>
      </c>
      <c r="E110" s="413">
        <v>44256</v>
      </c>
      <c r="F110" s="413" t="s">
        <v>1587</v>
      </c>
      <c r="G110" s="413"/>
      <c r="H110" s="343"/>
      <c r="I110" s="343"/>
      <c r="J110" s="408"/>
    </row>
    <row r="111" spans="1:10" ht="31" x14ac:dyDescent="0.35">
      <c r="A111" s="387"/>
      <c r="B111" s="388" t="s">
        <v>2153</v>
      </c>
      <c r="C111" s="388" t="s">
        <v>767</v>
      </c>
      <c r="D111" s="406">
        <v>3685000</v>
      </c>
      <c r="E111" s="413">
        <v>43252</v>
      </c>
      <c r="F111" s="413" t="s">
        <v>768</v>
      </c>
      <c r="G111" s="413">
        <v>44075</v>
      </c>
      <c r="H111" s="413">
        <v>44197</v>
      </c>
      <c r="I111" s="413">
        <v>44440</v>
      </c>
      <c r="J111" s="408"/>
    </row>
    <row r="112" spans="1:10" ht="46.5" x14ac:dyDescent="0.35">
      <c r="A112" s="403"/>
      <c r="B112" s="149" t="s">
        <v>1510</v>
      </c>
      <c r="C112" s="300" t="s">
        <v>55</v>
      </c>
      <c r="D112" s="406">
        <v>20313506</v>
      </c>
      <c r="E112" s="414" t="s">
        <v>1590</v>
      </c>
      <c r="F112" s="414"/>
      <c r="G112" s="414"/>
      <c r="H112" s="414"/>
      <c r="I112" s="414"/>
      <c r="J112" s="408"/>
    </row>
    <row r="116" s="12" customFormat="1" x14ac:dyDescent="0.35"/>
    <row r="117" ht="15" customHeight="1" x14ac:dyDescent="0.35"/>
    <row r="123" ht="35" customHeight="1" x14ac:dyDescent="0.35"/>
    <row r="129" ht="339" customHeight="1" x14ac:dyDescent="0.35"/>
    <row r="130" ht="165.5" customHeight="1" x14ac:dyDescent="0.35"/>
    <row r="131" ht="169" customHeight="1" x14ac:dyDescent="0.35"/>
    <row r="162" spans="1:10" ht="15.5" x14ac:dyDescent="0.35">
      <c r="A162" s="532"/>
      <c r="B162" s="533"/>
      <c r="C162" s="534"/>
      <c r="D162" s="535"/>
      <c r="E162" s="536"/>
      <c r="F162" s="536"/>
      <c r="G162" s="536"/>
      <c r="H162" s="536"/>
      <c r="I162" s="536"/>
      <c r="J162" s="537"/>
    </row>
    <row r="163" spans="1:10" ht="15.5" x14ac:dyDescent="0.35">
      <c r="A163" s="532"/>
      <c r="B163" s="533"/>
      <c r="C163" s="534"/>
      <c r="D163" s="535"/>
      <c r="E163" s="536"/>
      <c r="F163" s="536"/>
      <c r="G163" s="536"/>
      <c r="H163" s="536"/>
      <c r="I163" s="536"/>
      <c r="J163" s="537"/>
    </row>
    <row r="164" spans="1:10" ht="15.5" x14ac:dyDescent="0.35">
      <c r="A164" s="532"/>
      <c r="B164" s="533"/>
      <c r="C164" s="534"/>
      <c r="D164" s="535"/>
      <c r="E164" s="536"/>
      <c r="F164" s="536"/>
      <c r="G164" s="536"/>
      <c r="H164" s="536"/>
      <c r="I164" s="536"/>
      <c r="J164" s="537"/>
    </row>
    <row r="165" spans="1:10" ht="15.5" x14ac:dyDescent="0.35">
      <c r="A165" s="416"/>
      <c r="B165" s="416"/>
      <c r="C165" s="416"/>
      <c r="D165" s="417"/>
      <c r="E165" s="418"/>
      <c r="F165" s="418"/>
      <c r="G165" s="418"/>
      <c r="H165" s="418"/>
      <c r="I165" s="418"/>
      <c r="J165" s="526"/>
    </row>
    <row r="166" spans="1:10" ht="31" x14ac:dyDescent="0.35">
      <c r="A166" s="405"/>
      <c r="B166" s="62" t="s">
        <v>1569</v>
      </c>
      <c r="C166" s="101" t="s">
        <v>56</v>
      </c>
      <c r="D166" s="406">
        <v>155000</v>
      </c>
      <c r="E166" s="341" t="s">
        <v>1599</v>
      </c>
      <c r="F166" s="411" t="s">
        <v>1587</v>
      </c>
      <c r="G166" s="415" t="s">
        <v>1594</v>
      </c>
      <c r="H166" s="415" t="s">
        <v>1594</v>
      </c>
      <c r="I166" s="415" t="s">
        <v>1594</v>
      </c>
      <c r="J166" s="415"/>
    </row>
    <row r="167" spans="1:10" ht="15.5" x14ac:dyDescent="0.35">
      <c r="A167" s="405"/>
      <c r="B167" s="62" t="s">
        <v>1577</v>
      </c>
      <c r="C167" s="101" t="s">
        <v>731</v>
      </c>
      <c r="D167" s="406">
        <v>100000</v>
      </c>
      <c r="E167" s="341">
        <v>2019</v>
      </c>
      <c r="F167" s="411" t="s">
        <v>1587</v>
      </c>
      <c r="G167" s="341" t="s">
        <v>710</v>
      </c>
      <c r="H167" s="341">
        <v>2019</v>
      </c>
      <c r="I167" s="344">
        <v>44044</v>
      </c>
      <c r="J167" s="415"/>
    </row>
    <row r="168" spans="1:10" ht="31" x14ac:dyDescent="0.35">
      <c r="A168" s="405"/>
      <c r="B168" s="62" t="s">
        <v>1579</v>
      </c>
      <c r="C168" s="101" t="s">
        <v>66</v>
      </c>
      <c r="D168" s="406">
        <v>125000</v>
      </c>
      <c r="E168" s="415" t="s">
        <v>1601</v>
      </c>
      <c r="F168" s="411" t="s">
        <v>1587</v>
      </c>
      <c r="G168" s="414">
        <v>43862</v>
      </c>
      <c r="H168" s="414">
        <v>43862</v>
      </c>
      <c r="I168" s="414">
        <v>44075</v>
      </c>
      <c r="J168" s="415"/>
    </row>
    <row r="169" spans="1:10" ht="15.5" x14ac:dyDescent="0.35">
      <c r="A169" s="405"/>
      <c r="B169" s="62" t="s">
        <v>1583</v>
      </c>
      <c r="C169" s="101" t="s">
        <v>732</v>
      </c>
      <c r="D169" s="406">
        <v>212350</v>
      </c>
      <c r="E169" s="341" t="s">
        <v>733</v>
      </c>
      <c r="F169" s="415" t="s">
        <v>1589</v>
      </c>
      <c r="G169" s="341" t="s">
        <v>1048</v>
      </c>
      <c r="H169" s="341">
        <v>43929</v>
      </c>
      <c r="I169" s="341">
        <v>44439</v>
      </c>
      <c r="J169" s="415"/>
    </row>
    <row r="170" spans="1:10" ht="31" x14ac:dyDescent="0.35">
      <c r="A170" s="405"/>
      <c r="B170" s="62" t="s">
        <v>1584</v>
      </c>
      <c r="C170" s="101" t="s">
        <v>735</v>
      </c>
      <c r="D170" s="406">
        <v>236292</v>
      </c>
      <c r="E170" s="415"/>
      <c r="F170" s="415"/>
      <c r="G170" s="415"/>
      <c r="H170" s="415"/>
      <c r="I170" s="415"/>
      <c r="J170" s="415"/>
    </row>
  </sheetData>
  <sheetProtection algorithmName="SHA-512" hashValue="ocmZlmk9wlmzGnFcN468LWN0uoPansAuWUAEeV6g2XpBDuOmr+lGmck2ux4ZrFMYUXiGpW7yTGOgMAX69VJQCA==" saltValue="FjOg9XDtgAbJJ+LN6z1ekg==" spinCount="100000" sheet="1" objects="1" scenarios="1"/>
  <mergeCells count="2">
    <mergeCell ref="A1:J1"/>
    <mergeCell ref="J62:J70"/>
  </mergeCells>
  <pageMargins left="0.25" right="0.25" top="0.75" bottom="0.75" header="0.3" footer="0.3"/>
  <pageSetup paperSize="9" orientation="landscape"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A5" sqref="A5"/>
    </sheetView>
  </sheetViews>
  <sheetFormatPr defaultRowHeight="14.5" x14ac:dyDescent="0.35"/>
  <cols>
    <col min="1" max="1" width="29" customWidth="1"/>
    <col min="2" max="2" width="41.453125" customWidth="1"/>
    <col min="3" max="3" width="57.453125" customWidth="1"/>
    <col min="4" max="4" width="9.81640625" bestFit="1" customWidth="1"/>
    <col min="5" max="5" width="13.1796875" customWidth="1"/>
    <col min="6" max="6" width="20.54296875" customWidth="1"/>
    <col min="7" max="7" width="17.1796875" customWidth="1"/>
    <col min="8" max="8" width="18.6328125" customWidth="1"/>
    <col min="9" max="9" width="16.6328125" customWidth="1"/>
  </cols>
  <sheetData>
    <row r="1" spans="1:9" ht="18" customHeight="1" x14ac:dyDescent="0.4">
      <c r="A1" s="589" t="s">
        <v>2168</v>
      </c>
      <c r="B1" s="589"/>
      <c r="C1" s="589"/>
      <c r="D1" s="589"/>
      <c r="E1" s="589"/>
      <c r="F1" s="589"/>
      <c r="G1" s="589"/>
      <c r="H1" s="589"/>
      <c r="I1" s="589"/>
    </row>
    <row r="2" spans="1:9" ht="82.5" customHeight="1" x14ac:dyDescent="0.35">
      <c r="A2" s="32" t="s">
        <v>1112</v>
      </c>
      <c r="B2" s="50" t="s">
        <v>1127</v>
      </c>
      <c r="C2" s="50" t="s">
        <v>0</v>
      </c>
      <c r="D2" s="39" t="s">
        <v>1113</v>
      </c>
      <c r="E2" s="32" t="s">
        <v>1114</v>
      </c>
      <c r="F2" s="32" t="s">
        <v>1115</v>
      </c>
      <c r="G2" s="32" t="s">
        <v>1116</v>
      </c>
      <c r="H2" s="32" t="s">
        <v>1117</v>
      </c>
      <c r="I2" s="32" t="s">
        <v>1118</v>
      </c>
    </row>
    <row r="3" spans="1:9" ht="31" x14ac:dyDescent="0.35">
      <c r="A3" s="374" t="s">
        <v>2142</v>
      </c>
      <c r="B3" s="373" t="s">
        <v>1605</v>
      </c>
      <c r="C3" s="374" t="s">
        <v>204</v>
      </c>
      <c r="D3" s="384">
        <v>163600</v>
      </c>
      <c r="E3" s="374"/>
      <c r="F3" s="374"/>
      <c r="G3" s="374"/>
      <c r="H3" s="374"/>
      <c r="I3" s="374"/>
    </row>
    <row r="4" spans="1:9" ht="31" x14ac:dyDescent="0.35">
      <c r="A4" s="374" t="s">
        <v>384</v>
      </c>
      <c r="B4" s="373" t="s">
        <v>1606</v>
      </c>
      <c r="C4" s="374" t="s">
        <v>389</v>
      </c>
      <c r="D4" s="385"/>
      <c r="E4" s="374"/>
      <c r="F4" s="374"/>
      <c r="G4" s="374"/>
      <c r="H4" s="374"/>
      <c r="I4" s="374"/>
    </row>
    <row r="5" spans="1:9" ht="46.5" x14ac:dyDescent="0.35">
      <c r="A5" s="374"/>
      <c r="B5" s="373" t="s">
        <v>1607</v>
      </c>
      <c r="C5" s="374" t="s">
        <v>390</v>
      </c>
      <c r="D5" s="385"/>
      <c r="E5" s="374"/>
      <c r="F5" s="374"/>
      <c r="G5" s="374"/>
      <c r="H5" s="374"/>
      <c r="I5" s="374"/>
    </row>
    <row r="6" spans="1:9" ht="31" x14ac:dyDescent="0.35">
      <c r="A6" s="374"/>
      <c r="B6" s="373" t="s">
        <v>1608</v>
      </c>
      <c r="C6" s="374" t="s">
        <v>203</v>
      </c>
      <c r="D6" s="385"/>
      <c r="E6" s="374"/>
      <c r="F6" s="374"/>
      <c r="G6" s="374"/>
      <c r="H6" s="374"/>
      <c r="I6" s="374"/>
    </row>
    <row r="7" spans="1:9" ht="46.5" x14ac:dyDescent="0.35">
      <c r="A7" s="374"/>
      <c r="B7" s="373" t="s">
        <v>1609</v>
      </c>
      <c r="C7" s="374" t="s">
        <v>391</v>
      </c>
      <c r="D7" s="385"/>
      <c r="E7" s="374"/>
      <c r="F7" s="374"/>
      <c r="G7" s="374"/>
      <c r="H7" s="374"/>
      <c r="I7" s="374"/>
    </row>
    <row r="8" spans="1:9" ht="31" x14ac:dyDescent="0.35">
      <c r="A8" s="374"/>
      <c r="B8" s="373" t="s">
        <v>1610</v>
      </c>
      <c r="C8" s="374" t="s">
        <v>205</v>
      </c>
      <c r="D8" s="385"/>
      <c r="E8" s="374"/>
      <c r="F8" s="374"/>
      <c r="G8" s="374"/>
      <c r="H8" s="374"/>
      <c r="I8" s="374"/>
    </row>
    <row r="9" spans="1:9" x14ac:dyDescent="0.35">
      <c r="D9" s="9"/>
    </row>
    <row r="10" spans="1:9" x14ac:dyDescent="0.35">
      <c r="D10" s="9"/>
    </row>
    <row r="11" spans="1:9" x14ac:dyDescent="0.35">
      <c r="D11" s="9"/>
    </row>
    <row r="12" spans="1:9" x14ac:dyDescent="0.35">
      <c r="D12" s="9"/>
    </row>
    <row r="13" spans="1:9" x14ac:dyDescent="0.35">
      <c r="D13" s="9"/>
    </row>
    <row r="14" spans="1:9" x14ac:dyDescent="0.35">
      <c r="D14" s="9"/>
    </row>
    <row r="15" spans="1:9" x14ac:dyDescent="0.35">
      <c r="D15" s="9"/>
    </row>
    <row r="16" spans="1:9" x14ac:dyDescent="0.35">
      <c r="D16" s="9"/>
    </row>
    <row r="17" spans="4:4" x14ac:dyDescent="0.35">
      <c r="D17" s="9"/>
    </row>
    <row r="18" spans="4:4" x14ac:dyDescent="0.35">
      <c r="D18" s="9"/>
    </row>
    <row r="19" spans="4:4" x14ac:dyDescent="0.35">
      <c r="D19" s="9"/>
    </row>
    <row r="20" spans="4:4" x14ac:dyDescent="0.35">
      <c r="D20" s="9"/>
    </row>
    <row r="21" spans="4:4" x14ac:dyDescent="0.35">
      <c r="D21" s="10"/>
    </row>
    <row r="22" spans="4:4" x14ac:dyDescent="0.35">
      <c r="D22" s="10"/>
    </row>
    <row r="23" spans="4:4" x14ac:dyDescent="0.35">
      <c r="D23" s="10"/>
    </row>
    <row r="24" spans="4:4" x14ac:dyDescent="0.35">
      <c r="D24" s="10"/>
    </row>
    <row r="25" spans="4:4" x14ac:dyDescent="0.35">
      <c r="D25" s="10"/>
    </row>
    <row r="26" spans="4:4" x14ac:dyDescent="0.35">
      <c r="D26" s="10"/>
    </row>
  </sheetData>
  <sheetProtection algorithmName="SHA-512" hashValue="2qBIjoGKnO1HFM7t0zgTfrazV9Vf3+9nQ1GwvKR7mPId9QJKvS6ROlzL9Zv4Y8PUoDbLSI5aNkuey48EyRv+IA==" saltValue="/Qu+LPghsTQo+t3IT4p+OQ==" spinCount="100000" sheet="1" objects="1" scenarios="1"/>
  <mergeCells count="1">
    <mergeCell ref="A1:I1"/>
  </mergeCells>
  <pageMargins left="0.25" right="0.25"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80" zoomScaleNormal="80" workbookViewId="0">
      <selection activeCell="A7" sqref="A7"/>
    </sheetView>
  </sheetViews>
  <sheetFormatPr defaultRowHeight="14.5" x14ac:dyDescent="0.35"/>
  <cols>
    <col min="1" max="1" width="27.36328125" customWidth="1"/>
    <col min="2" max="2" width="35.81640625" customWidth="1"/>
    <col min="3" max="3" width="32.81640625" customWidth="1"/>
    <col min="4" max="4" width="16.90625" customWidth="1"/>
    <col min="5" max="5" width="15.7265625" customWidth="1"/>
    <col min="6" max="6" width="18.54296875" customWidth="1"/>
    <col min="7" max="7" width="24.26953125" customWidth="1"/>
    <col min="8" max="8" width="20.90625" customWidth="1"/>
  </cols>
  <sheetData>
    <row r="1" spans="1:8" ht="40" customHeight="1" x14ac:dyDescent="0.35">
      <c r="A1" s="590" t="s">
        <v>2160</v>
      </c>
      <c r="B1" s="591"/>
      <c r="C1" s="591"/>
      <c r="D1" s="591"/>
      <c r="E1" s="591"/>
      <c r="F1" s="591"/>
      <c r="G1" s="591"/>
      <c r="H1" s="591"/>
    </row>
    <row r="2" spans="1:8" ht="62" x14ac:dyDescent="0.35">
      <c r="A2" s="124" t="s">
        <v>2138</v>
      </c>
      <c r="B2" s="253" t="s">
        <v>1127</v>
      </c>
      <c r="C2" s="124" t="s">
        <v>0</v>
      </c>
      <c r="D2" s="124" t="s">
        <v>2139</v>
      </c>
      <c r="E2" s="124" t="s">
        <v>2140</v>
      </c>
      <c r="F2" s="124" t="s">
        <v>1149</v>
      </c>
      <c r="G2" s="124" t="s">
        <v>1225</v>
      </c>
      <c r="H2" s="124" t="s">
        <v>2141</v>
      </c>
    </row>
    <row r="3" spans="1:8" ht="31" x14ac:dyDescent="0.35">
      <c r="A3" s="293" t="s">
        <v>1611</v>
      </c>
      <c r="B3" s="293" t="s">
        <v>1612</v>
      </c>
      <c r="C3" s="102" t="s">
        <v>738</v>
      </c>
      <c r="D3" s="104">
        <v>500000</v>
      </c>
      <c r="E3" s="105"/>
      <c r="F3" s="326" t="s">
        <v>1866</v>
      </c>
      <c r="G3" s="302" t="s">
        <v>1589</v>
      </c>
      <c r="H3" s="345">
        <v>44228</v>
      </c>
    </row>
    <row r="4" spans="1:8" ht="31" x14ac:dyDescent="0.35">
      <c r="A4" s="102" t="s">
        <v>737</v>
      </c>
      <c r="B4" s="293" t="s">
        <v>1613</v>
      </c>
      <c r="C4" s="102" t="s">
        <v>739</v>
      </c>
      <c r="D4" s="104">
        <v>6000000</v>
      </c>
      <c r="E4" s="105"/>
      <c r="F4" s="326" t="s">
        <v>1866</v>
      </c>
      <c r="G4" s="302" t="s">
        <v>1589</v>
      </c>
      <c r="H4" s="345">
        <v>44311</v>
      </c>
    </row>
    <row r="5" spans="1:8" ht="31" x14ac:dyDescent="0.35">
      <c r="A5" s="102"/>
      <c r="B5" s="293" t="s">
        <v>1614</v>
      </c>
      <c r="C5" s="102" t="s">
        <v>740</v>
      </c>
      <c r="D5" s="104">
        <v>1200000</v>
      </c>
      <c r="E5" s="105"/>
      <c r="F5" s="326" t="s">
        <v>1866</v>
      </c>
      <c r="G5" s="302" t="s">
        <v>1589</v>
      </c>
      <c r="H5" s="345">
        <v>44311</v>
      </c>
    </row>
    <row r="6" spans="1:8" ht="62" x14ac:dyDescent="0.35">
      <c r="A6" s="102"/>
      <c r="B6" s="293" t="s">
        <v>1615</v>
      </c>
      <c r="C6" s="102" t="s">
        <v>741</v>
      </c>
      <c r="D6" s="104">
        <v>100000</v>
      </c>
      <c r="E6" s="105"/>
      <c r="F6" s="326" t="s">
        <v>1866</v>
      </c>
      <c r="G6" s="302" t="s">
        <v>1589</v>
      </c>
      <c r="H6" s="345">
        <v>44200</v>
      </c>
    </row>
    <row r="7" spans="1:8" ht="46.5" x14ac:dyDescent="0.35">
      <c r="A7" s="102"/>
      <c r="B7" s="293" t="s">
        <v>1616</v>
      </c>
      <c r="C7" s="102" t="s">
        <v>742</v>
      </c>
      <c r="D7" s="104">
        <v>150000</v>
      </c>
      <c r="E7" s="105"/>
      <c r="F7" s="326" t="s">
        <v>1866</v>
      </c>
      <c r="G7" s="302" t="s">
        <v>1589</v>
      </c>
      <c r="H7" s="345">
        <v>44088</v>
      </c>
    </row>
    <row r="8" spans="1:8" ht="46.5" x14ac:dyDescent="0.35">
      <c r="A8" s="383"/>
      <c r="B8" s="293" t="s">
        <v>1617</v>
      </c>
      <c r="C8" s="102" t="s">
        <v>743</v>
      </c>
      <c r="D8" s="104">
        <v>2850000</v>
      </c>
      <c r="E8" s="105"/>
      <c r="F8" s="326" t="s">
        <v>1866</v>
      </c>
      <c r="G8" s="302" t="s">
        <v>1589</v>
      </c>
      <c r="H8" s="345">
        <v>44291</v>
      </c>
    </row>
    <row r="9" spans="1:8" ht="46.5" x14ac:dyDescent="0.35">
      <c r="A9" s="383"/>
      <c r="B9" s="293" t="s">
        <v>1618</v>
      </c>
      <c r="C9" s="102" t="s">
        <v>744</v>
      </c>
      <c r="D9" s="104">
        <v>100000</v>
      </c>
      <c r="E9" s="105"/>
      <c r="F9" s="326" t="s">
        <v>1866</v>
      </c>
      <c r="G9" s="302" t="s">
        <v>1589</v>
      </c>
      <c r="H9" s="345">
        <v>44073</v>
      </c>
    </row>
    <row r="10" spans="1:8" ht="46.5" x14ac:dyDescent="0.35">
      <c r="A10" s="383"/>
      <c r="B10" s="293" t="s">
        <v>1619</v>
      </c>
      <c r="C10" s="102" t="s">
        <v>745</v>
      </c>
      <c r="D10" s="104">
        <v>1200000</v>
      </c>
      <c r="E10" s="105"/>
      <c r="F10" s="326" t="s">
        <v>1866</v>
      </c>
      <c r="G10" s="302" t="s">
        <v>1589</v>
      </c>
      <c r="H10" s="345">
        <v>44291</v>
      </c>
    </row>
    <row r="11" spans="1:8" ht="62" x14ac:dyDescent="0.35">
      <c r="A11" s="383"/>
      <c r="B11" s="293" t="s">
        <v>1620</v>
      </c>
      <c r="C11" s="102" t="s">
        <v>746</v>
      </c>
      <c r="D11" s="104">
        <v>525000</v>
      </c>
      <c r="E11" s="105"/>
      <c r="F11" s="326" t="s">
        <v>1866</v>
      </c>
      <c r="G11" s="302" t="s">
        <v>1589</v>
      </c>
      <c r="H11" s="345">
        <v>44105</v>
      </c>
    </row>
    <row r="12" spans="1:8" ht="62" x14ac:dyDescent="0.35">
      <c r="A12" s="383"/>
      <c r="B12" s="293" t="s">
        <v>1621</v>
      </c>
      <c r="C12" s="102" t="s">
        <v>747</v>
      </c>
      <c r="D12" s="105" t="s">
        <v>748</v>
      </c>
      <c r="E12" s="105"/>
      <c r="F12" s="326" t="s">
        <v>1866</v>
      </c>
      <c r="G12" s="105" t="s">
        <v>19</v>
      </c>
      <c r="H12" s="345">
        <v>44470</v>
      </c>
    </row>
  </sheetData>
  <sheetProtection algorithmName="SHA-512" hashValue="Koo2LIWQYpKlWptIYjtHsOTaTEykLFZ6e86raRmulhvH0TDD06e/BajgYoN27NAIiLIE/5j4k23Wo+QWMZL2bA==" saltValue="PO6kOxRCfiOMzOh3WJ9GUg==" spinCount="100000" sheet="1" objects="1" scenarios="1"/>
  <mergeCells count="1">
    <mergeCell ref="A1:H1"/>
  </mergeCells>
  <pageMargins left="0.25" right="0.25"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70" zoomScaleNormal="70" workbookViewId="0">
      <selection sqref="A1:H1"/>
    </sheetView>
  </sheetViews>
  <sheetFormatPr defaultRowHeight="14.5" x14ac:dyDescent="0.35"/>
  <cols>
    <col min="1" max="1" width="22.1796875" customWidth="1"/>
    <col min="2" max="2" width="26.90625" customWidth="1"/>
    <col min="3" max="3" width="26.6328125" customWidth="1"/>
    <col min="4" max="4" width="32.54296875" bestFit="1" customWidth="1"/>
    <col min="5" max="5" width="24" customWidth="1"/>
    <col min="6" max="6" width="22.81640625" customWidth="1"/>
    <col min="7" max="7" width="16.453125" bestFit="1" customWidth="1"/>
    <col min="8" max="8" width="15.54296875" bestFit="1" customWidth="1"/>
    <col min="9" max="9" width="15.1796875" bestFit="1" customWidth="1"/>
  </cols>
  <sheetData>
    <row r="1" spans="1:8" ht="37.5" customHeight="1" x14ac:dyDescent="0.35">
      <c r="A1" s="602" t="s">
        <v>2161</v>
      </c>
      <c r="B1" s="603"/>
      <c r="C1" s="603"/>
      <c r="D1" s="603"/>
      <c r="E1" s="603"/>
      <c r="F1" s="603"/>
      <c r="G1" s="603"/>
      <c r="H1" s="603"/>
    </row>
    <row r="2" spans="1:8" ht="30" customHeight="1" x14ac:dyDescent="0.35">
      <c r="A2" s="599" t="s">
        <v>1623</v>
      </c>
      <c r="B2" s="600"/>
      <c r="C2" s="600"/>
      <c r="D2" s="600"/>
      <c r="E2" s="600"/>
      <c r="F2" s="600"/>
      <c r="G2" s="601"/>
    </row>
    <row r="3" spans="1:8" ht="15.5" customHeight="1" x14ac:dyDescent="0.35">
      <c r="A3" s="598" t="s">
        <v>1622</v>
      </c>
      <c r="B3" s="592" t="s">
        <v>1625</v>
      </c>
      <c r="C3" s="598" t="s">
        <v>515</v>
      </c>
      <c r="D3" s="594" t="s">
        <v>1632</v>
      </c>
      <c r="E3" s="598" t="s">
        <v>516</v>
      </c>
      <c r="F3" s="598" t="s">
        <v>1640</v>
      </c>
      <c r="G3" s="598" t="s">
        <v>756</v>
      </c>
      <c r="H3" s="598" t="s">
        <v>518</v>
      </c>
    </row>
    <row r="4" spans="1:8" ht="15.5" customHeight="1" x14ac:dyDescent="0.35">
      <c r="A4" s="598"/>
      <c r="B4" s="593"/>
      <c r="C4" s="598"/>
      <c r="D4" s="595"/>
      <c r="E4" s="598"/>
      <c r="F4" s="598"/>
      <c r="G4" s="598"/>
      <c r="H4" s="598"/>
    </row>
    <row r="5" spans="1:8" ht="31" x14ac:dyDescent="0.35">
      <c r="A5" s="111"/>
      <c r="B5" s="303" t="s">
        <v>1626</v>
      </c>
      <c r="C5" s="117" t="s">
        <v>519</v>
      </c>
      <c r="D5" s="312"/>
      <c r="E5" s="101"/>
      <c r="F5" s="111"/>
      <c r="G5" s="111"/>
      <c r="H5" s="111"/>
    </row>
    <row r="6" spans="1:8" ht="46.5" x14ac:dyDescent="0.35">
      <c r="A6" s="118" t="s">
        <v>520</v>
      </c>
      <c r="B6" s="305" t="s">
        <v>1627</v>
      </c>
      <c r="C6" s="119" t="s">
        <v>521</v>
      </c>
      <c r="D6" s="313" t="s">
        <v>1634</v>
      </c>
      <c r="E6" s="118" t="s">
        <v>522</v>
      </c>
      <c r="F6" s="304" t="s">
        <v>1641</v>
      </c>
      <c r="G6" s="111" t="s">
        <v>523</v>
      </c>
      <c r="H6" s="120">
        <v>6</v>
      </c>
    </row>
    <row r="7" spans="1:8" ht="46.5" x14ac:dyDescent="0.35">
      <c r="A7" s="118" t="s">
        <v>524</v>
      </c>
      <c r="B7" s="305" t="s">
        <v>1627</v>
      </c>
      <c r="C7" s="119" t="s">
        <v>521</v>
      </c>
      <c r="D7" s="313" t="s">
        <v>1635</v>
      </c>
      <c r="E7" s="118" t="s">
        <v>525</v>
      </c>
      <c r="F7" s="304" t="s">
        <v>1641</v>
      </c>
      <c r="G7" s="111" t="s">
        <v>526</v>
      </c>
      <c r="H7" s="120">
        <v>6</v>
      </c>
    </row>
    <row r="8" spans="1:8" ht="46.5" x14ac:dyDescent="0.35">
      <c r="A8" s="118" t="s">
        <v>527</v>
      </c>
      <c r="B8" s="307" t="s">
        <v>1628</v>
      </c>
      <c r="C8" s="121" t="s">
        <v>528</v>
      </c>
      <c r="D8" s="379" t="s">
        <v>1636</v>
      </c>
      <c r="E8" s="118" t="s">
        <v>529</v>
      </c>
      <c r="F8" s="304" t="s">
        <v>1641</v>
      </c>
      <c r="G8" s="111" t="s">
        <v>530</v>
      </c>
      <c r="H8" s="120">
        <v>9.5</v>
      </c>
    </row>
    <row r="9" spans="1:8" ht="46.5" x14ac:dyDescent="0.35">
      <c r="A9" s="118" t="s">
        <v>531</v>
      </c>
      <c r="B9" s="307" t="s">
        <v>1628</v>
      </c>
      <c r="C9" s="121" t="s">
        <v>528</v>
      </c>
      <c r="D9" s="380" t="s">
        <v>2103</v>
      </c>
      <c r="E9" s="118" t="s">
        <v>532</v>
      </c>
      <c r="F9" s="304" t="s">
        <v>1642</v>
      </c>
      <c r="G9" s="111" t="s">
        <v>530</v>
      </c>
      <c r="H9" s="120">
        <v>10.5</v>
      </c>
    </row>
    <row r="10" spans="1:8" ht="46.5" x14ac:dyDescent="0.35">
      <c r="A10" s="118" t="s">
        <v>534</v>
      </c>
      <c r="B10" s="311" t="s">
        <v>1631</v>
      </c>
      <c r="C10" s="122" t="s">
        <v>535</v>
      </c>
      <c r="D10" s="380" t="s">
        <v>2104</v>
      </c>
      <c r="E10" s="118" t="s">
        <v>536</v>
      </c>
      <c r="F10" s="304" t="s">
        <v>1642</v>
      </c>
      <c r="G10" s="111" t="s">
        <v>526</v>
      </c>
      <c r="H10" s="120">
        <v>10.5</v>
      </c>
    </row>
    <row r="11" spans="1:8" ht="46.5" x14ac:dyDescent="0.35">
      <c r="A11" s="118" t="s">
        <v>537</v>
      </c>
      <c r="B11" s="305" t="s">
        <v>1627</v>
      </c>
      <c r="C11" s="119" t="s">
        <v>521</v>
      </c>
      <c r="D11" s="380" t="s">
        <v>2105</v>
      </c>
      <c r="E11" s="118" t="s">
        <v>538</v>
      </c>
      <c r="F11" s="304" t="s">
        <v>1642</v>
      </c>
      <c r="G11" s="111" t="s">
        <v>526</v>
      </c>
      <c r="H11" s="120">
        <v>10</v>
      </c>
    </row>
    <row r="12" spans="1:8" ht="46.5" x14ac:dyDescent="0.35">
      <c r="A12" s="118" t="s">
        <v>539</v>
      </c>
      <c r="B12" s="307" t="s">
        <v>1628</v>
      </c>
      <c r="C12" s="121" t="s">
        <v>528</v>
      </c>
      <c r="D12" s="380" t="s">
        <v>2106</v>
      </c>
      <c r="E12" s="118" t="s">
        <v>540</v>
      </c>
      <c r="F12" s="304" t="s">
        <v>1642</v>
      </c>
      <c r="G12" s="111" t="s">
        <v>530</v>
      </c>
      <c r="H12" s="120">
        <v>9.5</v>
      </c>
    </row>
    <row r="13" spans="1:8" ht="46.5" x14ac:dyDescent="0.35">
      <c r="A13" s="118" t="s">
        <v>541</v>
      </c>
      <c r="B13" s="305" t="s">
        <v>1627</v>
      </c>
      <c r="C13" s="119" t="s">
        <v>521</v>
      </c>
      <c r="D13" s="379" t="s">
        <v>1637</v>
      </c>
      <c r="E13" s="118" t="s">
        <v>542</v>
      </c>
      <c r="F13" s="304" t="s">
        <v>1641</v>
      </c>
      <c r="G13" s="111" t="s">
        <v>543</v>
      </c>
      <c r="H13" s="120">
        <v>8.5</v>
      </c>
    </row>
    <row r="14" spans="1:8" ht="46.5" x14ac:dyDescent="0.35">
      <c r="A14" s="118" t="s">
        <v>544</v>
      </c>
      <c r="B14" s="307" t="s">
        <v>1628</v>
      </c>
      <c r="C14" s="121" t="s">
        <v>528</v>
      </c>
      <c r="D14" s="380" t="s">
        <v>2107</v>
      </c>
      <c r="E14" s="118" t="s">
        <v>545</v>
      </c>
      <c r="F14" s="304" t="s">
        <v>1642</v>
      </c>
      <c r="G14" s="111" t="s">
        <v>523</v>
      </c>
      <c r="H14" s="120">
        <v>4</v>
      </c>
    </row>
    <row r="15" spans="1:8" ht="46.5" x14ac:dyDescent="0.35">
      <c r="A15" s="118" t="s">
        <v>546</v>
      </c>
      <c r="B15" s="306" t="s">
        <v>1627</v>
      </c>
      <c r="C15" s="119" t="s">
        <v>521</v>
      </c>
      <c r="D15" s="381" t="s">
        <v>2108</v>
      </c>
      <c r="E15" s="118" t="s">
        <v>547</v>
      </c>
      <c r="F15" s="304" t="s">
        <v>1642</v>
      </c>
      <c r="G15" s="111" t="s">
        <v>523</v>
      </c>
      <c r="H15" s="120">
        <v>6</v>
      </c>
    </row>
    <row r="16" spans="1:8" ht="20" customHeight="1" x14ac:dyDescent="0.35">
      <c r="A16" s="600" t="s">
        <v>1624</v>
      </c>
      <c r="B16" s="600"/>
      <c r="C16" s="600"/>
      <c r="D16" s="600"/>
      <c r="E16" s="600"/>
      <c r="F16" s="600"/>
      <c r="G16" s="600"/>
    </row>
    <row r="17" spans="1:8" ht="15.5" customHeight="1" x14ac:dyDescent="0.35">
      <c r="A17" s="598" t="s">
        <v>1622</v>
      </c>
      <c r="B17" s="592" t="s">
        <v>1625</v>
      </c>
      <c r="C17" s="598" t="s">
        <v>515</v>
      </c>
      <c r="D17" s="596" t="s">
        <v>1633</v>
      </c>
      <c r="E17" s="598" t="s">
        <v>516</v>
      </c>
      <c r="F17" s="598" t="s">
        <v>517</v>
      </c>
      <c r="G17" s="598" t="s">
        <v>548</v>
      </c>
      <c r="H17" s="598" t="s">
        <v>549</v>
      </c>
    </row>
    <row r="18" spans="1:8" ht="15.5" customHeight="1" x14ac:dyDescent="0.35">
      <c r="A18" s="598"/>
      <c r="B18" s="593"/>
      <c r="C18" s="598"/>
      <c r="D18" s="597"/>
      <c r="E18" s="598"/>
      <c r="F18" s="598"/>
      <c r="G18" s="598"/>
      <c r="H18" s="598"/>
    </row>
    <row r="19" spans="1:8" ht="31" x14ac:dyDescent="0.35">
      <c r="A19" s="111"/>
      <c r="B19" s="310" t="s">
        <v>1630</v>
      </c>
      <c r="C19" s="117" t="s">
        <v>519</v>
      </c>
      <c r="D19" s="312"/>
      <c r="E19" s="101"/>
      <c r="F19" s="111"/>
      <c r="G19" s="111"/>
      <c r="H19" s="111"/>
    </row>
    <row r="20" spans="1:8" ht="15.5" x14ac:dyDescent="0.35">
      <c r="A20" s="118" t="s">
        <v>550</v>
      </c>
      <c r="B20" s="309" t="s">
        <v>1629</v>
      </c>
      <c r="C20" s="123" t="s">
        <v>551</v>
      </c>
      <c r="D20" s="382" t="s">
        <v>2109</v>
      </c>
      <c r="E20" s="118" t="s">
        <v>552</v>
      </c>
      <c r="F20" s="118" t="s">
        <v>533</v>
      </c>
      <c r="G20" s="111" t="s">
        <v>523</v>
      </c>
      <c r="H20" s="120">
        <v>13.9</v>
      </c>
    </row>
    <row r="21" spans="1:8" ht="31" x14ac:dyDescent="0.35">
      <c r="A21" s="118" t="s">
        <v>553</v>
      </c>
      <c r="B21" s="308" t="s">
        <v>1627</v>
      </c>
      <c r="C21" s="119" t="s">
        <v>521</v>
      </c>
      <c r="D21" s="382" t="s">
        <v>2110</v>
      </c>
      <c r="E21" s="111" t="s">
        <v>554</v>
      </c>
      <c r="F21" s="304" t="s">
        <v>1643</v>
      </c>
      <c r="G21" s="111" t="s">
        <v>530</v>
      </c>
      <c r="H21" s="120">
        <v>16</v>
      </c>
    </row>
    <row r="22" spans="1:8" ht="31" x14ac:dyDescent="0.35">
      <c r="A22" s="118" t="s">
        <v>555</v>
      </c>
      <c r="B22" s="308" t="s">
        <v>1627</v>
      </c>
      <c r="C22" s="119" t="s">
        <v>521</v>
      </c>
      <c r="D22" s="381" t="s">
        <v>2111</v>
      </c>
      <c r="E22" s="111" t="s">
        <v>556</v>
      </c>
      <c r="F22" s="118" t="s">
        <v>533</v>
      </c>
      <c r="G22" s="111" t="s">
        <v>526</v>
      </c>
      <c r="H22" s="120">
        <v>71</v>
      </c>
    </row>
    <row r="23" spans="1:8" ht="46.5" x14ac:dyDescent="0.35">
      <c r="A23" s="118" t="s">
        <v>557</v>
      </c>
      <c r="B23" s="309" t="s">
        <v>1629</v>
      </c>
      <c r="C23" s="123" t="s">
        <v>551</v>
      </c>
      <c r="D23" s="381" t="s">
        <v>1638</v>
      </c>
      <c r="E23" s="118" t="s">
        <v>558</v>
      </c>
      <c r="F23" s="304" t="s">
        <v>1641</v>
      </c>
      <c r="G23" s="111" t="s">
        <v>530</v>
      </c>
      <c r="H23" s="120">
        <v>22.4</v>
      </c>
    </row>
    <row r="24" spans="1:8" ht="31" x14ac:dyDescent="0.35">
      <c r="A24" s="118" t="s">
        <v>559</v>
      </c>
      <c r="B24" s="309" t="s">
        <v>1629</v>
      </c>
      <c r="C24" s="123" t="s">
        <v>551</v>
      </c>
      <c r="D24" s="381" t="s">
        <v>1639</v>
      </c>
      <c r="E24" s="118" t="s">
        <v>560</v>
      </c>
      <c r="F24" s="304" t="s">
        <v>1643</v>
      </c>
      <c r="G24" s="111" t="s">
        <v>561</v>
      </c>
      <c r="H24" s="120">
        <v>30.1</v>
      </c>
    </row>
    <row r="34" spans="1:2" x14ac:dyDescent="0.35">
      <c r="B34" s="23"/>
    </row>
    <row r="35" spans="1:2" x14ac:dyDescent="0.35">
      <c r="A35" s="5"/>
    </row>
  </sheetData>
  <sheetProtection algorithmName="SHA-512" hashValue="z9JfeJw+H4xKAEvFRZVkE+2uzW4GupswP2EeAnJHte+99BwITAX1Zslry8k6css1qyTuF0r1Q6C2lt2NSue5Ow==" saltValue="y/4tTxhO2FzDZcviGiSKdQ==" spinCount="100000" sheet="1" objects="1" scenarios="1"/>
  <mergeCells count="19">
    <mergeCell ref="A1:H1"/>
    <mergeCell ref="H3:H4"/>
    <mergeCell ref="A17:A18"/>
    <mergeCell ref="C17:C18"/>
    <mergeCell ref="E17:E18"/>
    <mergeCell ref="F17:F18"/>
    <mergeCell ref="G17:G18"/>
    <mergeCell ref="H17:H18"/>
    <mergeCell ref="F3:F4"/>
    <mergeCell ref="A3:A4"/>
    <mergeCell ref="C3:C4"/>
    <mergeCell ref="E3:E4"/>
    <mergeCell ref="A16:G16"/>
    <mergeCell ref="B3:B4"/>
    <mergeCell ref="B17:B18"/>
    <mergeCell ref="D3:D4"/>
    <mergeCell ref="D17:D18"/>
    <mergeCell ref="G3:G4"/>
    <mergeCell ref="A2:G2"/>
  </mergeCells>
  <pageMargins left="0.25" right="0.25"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zoomScale="50" zoomScaleNormal="50" workbookViewId="0">
      <selection sqref="A1:F1"/>
    </sheetView>
  </sheetViews>
  <sheetFormatPr defaultRowHeight="14.5" x14ac:dyDescent="0.35"/>
  <cols>
    <col min="1" max="1" width="25.90625" style="12" customWidth="1"/>
    <col min="2" max="2" width="37.1796875" style="243" customWidth="1"/>
    <col min="3" max="3" width="45.36328125" style="12" customWidth="1"/>
    <col min="4" max="4" width="37.36328125" style="12" customWidth="1"/>
    <col min="5" max="5" width="33.54296875" style="12" customWidth="1"/>
    <col min="6" max="6" width="24.54296875" customWidth="1"/>
  </cols>
  <sheetData>
    <row r="1" spans="1:6" ht="56" customHeight="1" x14ac:dyDescent="0.35">
      <c r="A1" s="604" t="s">
        <v>2159</v>
      </c>
      <c r="B1" s="604"/>
      <c r="C1" s="604"/>
      <c r="D1" s="604"/>
      <c r="E1" s="604"/>
      <c r="F1" s="604"/>
    </row>
    <row r="2" spans="1:6" ht="40" customHeight="1" x14ac:dyDescent="0.35">
      <c r="A2" s="113" t="s">
        <v>1708</v>
      </c>
      <c r="B2" s="113" t="s">
        <v>1710</v>
      </c>
      <c r="C2" s="113" t="s">
        <v>562</v>
      </c>
      <c r="D2" s="315" t="s">
        <v>1632</v>
      </c>
      <c r="E2" s="113" t="s">
        <v>516</v>
      </c>
      <c r="F2" s="114" t="s">
        <v>1709</v>
      </c>
    </row>
    <row r="3" spans="1:6" ht="46.5" x14ac:dyDescent="0.35">
      <c r="A3" s="293" t="s">
        <v>1736</v>
      </c>
      <c r="B3" s="293" t="s">
        <v>1711</v>
      </c>
      <c r="C3" s="111" t="s">
        <v>563</v>
      </c>
      <c r="D3" s="295" t="s">
        <v>564</v>
      </c>
      <c r="E3" s="111" t="s">
        <v>564</v>
      </c>
      <c r="F3" s="112">
        <v>35000</v>
      </c>
    </row>
    <row r="4" spans="1:6" ht="31" x14ac:dyDescent="0.35">
      <c r="A4" s="293" t="s">
        <v>1737</v>
      </c>
      <c r="B4" s="293" t="s">
        <v>565</v>
      </c>
      <c r="C4" s="111" t="s">
        <v>565</v>
      </c>
      <c r="D4" s="295" t="s">
        <v>566</v>
      </c>
      <c r="E4" s="111" t="s">
        <v>566</v>
      </c>
      <c r="F4" s="112">
        <v>1955896</v>
      </c>
    </row>
    <row r="5" spans="1:6" ht="31" x14ac:dyDescent="0.35">
      <c r="A5" s="293" t="s">
        <v>1737</v>
      </c>
      <c r="B5" s="293" t="s">
        <v>565</v>
      </c>
      <c r="C5" s="111" t="s">
        <v>565</v>
      </c>
      <c r="D5" s="295" t="s">
        <v>567</v>
      </c>
      <c r="E5" s="111" t="s">
        <v>567</v>
      </c>
      <c r="F5" s="112">
        <v>683195</v>
      </c>
    </row>
    <row r="6" spans="1:6" ht="31" x14ac:dyDescent="0.35">
      <c r="A6" s="293" t="s">
        <v>1737</v>
      </c>
      <c r="B6" s="293" t="s">
        <v>565</v>
      </c>
      <c r="C6" s="111" t="s">
        <v>565</v>
      </c>
      <c r="D6" s="295" t="s">
        <v>568</v>
      </c>
      <c r="E6" s="111" t="s">
        <v>568</v>
      </c>
      <c r="F6" s="112">
        <v>333000</v>
      </c>
    </row>
    <row r="7" spans="1:6" ht="15.5" x14ac:dyDescent="0.35">
      <c r="A7" s="111" t="s">
        <v>569</v>
      </c>
      <c r="B7" s="293" t="s">
        <v>1712</v>
      </c>
      <c r="C7" s="111" t="s">
        <v>570</v>
      </c>
      <c r="D7" s="295" t="s">
        <v>1645</v>
      </c>
      <c r="E7" s="111" t="s">
        <v>571</v>
      </c>
      <c r="F7" s="112">
        <v>1112059</v>
      </c>
    </row>
    <row r="8" spans="1:6" ht="15.5" x14ac:dyDescent="0.35">
      <c r="A8" s="111" t="s">
        <v>572</v>
      </c>
      <c r="B8" s="293" t="s">
        <v>1713</v>
      </c>
      <c r="C8" s="111" t="s">
        <v>573</v>
      </c>
      <c r="D8" s="295" t="s">
        <v>574</v>
      </c>
      <c r="E8" s="111" t="s">
        <v>574</v>
      </c>
      <c r="F8" s="112">
        <v>2200000</v>
      </c>
    </row>
    <row r="9" spans="1:6" ht="15.5" x14ac:dyDescent="0.35">
      <c r="A9" s="111" t="s">
        <v>572</v>
      </c>
      <c r="B9" s="293" t="s">
        <v>1713</v>
      </c>
      <c r="C9" s="111" t="s">
        <v>573</v>
      </c>
      <c r="D9" s="295" t="s">
        <v>575</v>
      </c>
      <c r="E9" s="111" t="s">
        <v>575</v>
      </c>
      <c r="F9" s="112">
        <v>650000</v>
      </c>
    </row>
    <row r="10" spans="1:6" ht="29.5" customHeight="1" x14ac:dyDescent="0.35">
      <c r="A10" s="111" t="s">
        <v>572</v>
      </c>
      <c r="B10" s="293" t="s">
        <v>1714</v>
      </c>
      <c r="C10" s="111" t="s">
        <v>576</v>
      </c>
      <c r="D10" s="295" t="s">
        <v>1646</v>
      </c>
      <c r="E10" s="111" t="s">
        <v>577</v>
      </c>
      <c r="F10" s="112">
        <v>1874380</v>
      </c>
    </row>
    <row r="11" spans="1:6" ht="15.5" x14ac:dyDescent="0.35">
      <c r="A11" s="111" t="s">
        <v>569</v>
      </c>
      <c r="B11" s="293" t="s">
        <v>1713</v>
      </c>
      <c r="C11" s="111" t="s">
        <v>573</v>
      </c>
      <c r="D11" s="295" t="s">
        <v>1647</v>
      </c>
      <c r="E11" s="111" t="s">
        <v>578</v>
      </c>
      <c r="F11" s="112">
        <v>2498950</v>
      </c>
    </row>
    <row r="12" spans="1:6" ht="15.5" x14ac:dyDescent="0.35">
      <c r="A12" s="111" t="s">
        <v>569</v>
      </c>
      <c r="B12" s="293" t="s">
        <v>1713</v>
      </c>
      <c r="C12" s="111" t="s">
        <v>573</v>
      </c>
      <c r="D12" s="295" t="s">
        <v>579</v>
      </c>
      <c r="E12" s="111" t="s">
        <v>579</v>
      </c>
      <c r="F12" s="112">
        <v>2700000</v>
      </c>
    </row>
    <row r="13" spans="1:6" ht="31" x14ac:dyDescent="0.35">
      <c r="A13" s="111" t="s">
        <v>569</v>
      </c>
      <c r="B13" s="293" t="s">
        <v>1715</v>
      </c>
      <c r="C13" s="111" t="s">
        <v>580</v>
      </c>
      <c r="D13" s="295" t="s">
        <v>581</v>
      </c>
      <c r="E13" s="111" t="s">
        <v>581</v>
      </c>
      <c r="F13" s="112">
        <v>11000000</v>
      </c>
    </row>
    <row r="14" spans="1:6" ht="31" x14ac:dyDescent="0.35">
      <c r="A14" s="111" t="s">
        <v>569</v>
      </c>
      <c r="B14" s="293" t="s">
        <v>1715</v>
      </c>
      <c r="C14" s="111" t="s">
        <v>580</v>
      </c>
      <c r="D14" s="295" t="s">
        <v>582</v>
      </c>
      <c r="E14" s="111" t="s">
        <v>582</v>
      </c>
      <c r="F14" s="112">
        <v>2000000</v>
      </c>
    </row>
    <row r="15" spans="1:6" ht="31" x14ac:dyDescent="0.35">
      <c r="A15" s="111" t="s">
        <v>569</v>
      </c>
      <c r="B15" s="293" t="s">
        <v>1716</v>
      </c>
      <c r="C15" s="111" t="s">
        <v>583</v>
      </c>
      <c r="D15" s="295" t="s">
        <v>584</v>
      </c>
      <c r="E15" s="111" t="s">
        <v>584</v>
      </c>
      <c r="F15" s="112">
        <v>4762000</v>
      </c>
    </row>
    <row r="16" spans="1:6" ht="15.5" x14ac:dyDescent="0.35">
      <c r="A16" s="111" t="s">
        <v>569</v>
      </c>
      <c r="B16" s="293" t="s">
        <v>1717</v>
      </c>
      <c r="C16" s="111" t="s">
        <v>585</v>
      </c>
      <c r="D16" s="295" t="s">
        <v>586</v>
      </c>
      <c r="E16" s="111" t="s">
        <v>586</v>
      </c>
      <c r="F16" s="112">
        <v>1747292</v>
      </c>
    </row>
    <row r="17" spans="1:6" ht="15.5" x14ac:dyDescent="0.35">
      <c r="A17" s="111" t="s">
        <v>569</v>
      </c>
      <c r="B17" s="293" t="s">
        <v>1718</v>
      </c>
      <c r="C17" s="111" t="s">
        <v>587</v>
      </c>
      <c r="D17" s="295" t="s">
        <v>588</v>
      </c>
      <c r="E17" s="111" t="s">
        <v>588</v>
      </c>
      <c r="F17" s="112">
        <v>14879000</v>
      </c>
    </row>
    <row r="18" spans="1:6" ht="15.5" x14ac:dyDescent="0.35">
      <c r="A18" s="111" t="s">
        <v>569</v>
      </c>
      <c r="B18" s="293" t="s">
        <v>1718</v>
      </c>
      <c r="C18" s="111" t="s">
        <v>587</v>
      </c>
      <c r="D18" s="295" t="s">
        <v>589</v>
      </c>
      <c r="E18" s="111" t="s">
        <v>589</v>
      </c>
      <c r="F18" s="112">
        <v>8021623</v>
      </c>
    </row>
    <row r="19" spans="1:6" ht="22" customHeight="1" x14ac:dyDescent="0.35">
      <c r="A19" s="111" t="s">
        <v>569</v>
      </c>
      <c r="B19" s="293" t="s">
        <v>1719</v>
      </c>
      <c r="C19" s="111" t="s">
        <v>590</v>
      </c>
      <c r="D19" s="295" t="s">
        <v>1648</v>
      </c>
      <c r="E19" s="111" t="s">
        <v>591</v>
      </c>
      <c r="F19" s="112">
        <v>15170584</v>
      </c>
    </row>
    <row r="20" spans="1:6" ht="36" customHeight="1" x14ac:dyDescent="0.35">
      <c r="A20" s="111" t="s">
        <v>569</v>
      </c>
      <c r="B20" s="293" t="s">
        <v>1720</v>
      </c>
      <c r="C20" s="111" t="s">
        <v>592</v>
      </c>
      <c r="D20" s="295" t="s">
        <v>1649</v>
      </c>
      <c r="E20" s="111" t="s">
        <v>593</v>
      </c>
      <c r="F20" s="112">
        <v>3593118</v>
      </c>
    </row>
    <row r="21" spans="1:6" ht="31" x14ac:dyDescent="0.35">
      <c r="A21" s="293" t="s">
        <v>1738</v>
      </c>
      <c r="B21" s="293" t="s">
        <v>1721</v>
      </c>
      <c r="C21" s="111" t="s">
        <v>594</v>
      </c>
      <c r="D21" s="295" t="s">
        <v>595</v>
      </c>
      <c r="E21" s="111" t="s">
        <v>595</v>
      </c>
      <c r="F21" s="112">
        <v>419587</v>
      </c>
    </row>
    <row r="22" spans="1:6" ht="31" x14ac:dyDescent="0.35">
      <c r="A22" s="293" t="s">
        <v>1738</v>
      </c>
      <c r="B22" s="293" t="s">
        <v>1722</v>
      </c>
      <c r="C22" s="111" t="s">
        <v>596</v>
      </c>
      <c r="D22" s="295" t="s">
        <v>1650</v>
      </c>
      <c r="E22" s="111" t="s">
        <v>597</v>
      </c>
      <c r="F22" s="112">
        <v>482580</v>
      </c>
    </row>
    <row r="23" spans="1:6" ht="31" x14ac:dyDescent="0.35">
      <c r="A23" s="293" t="s">
        <v>1738</v>
      </c>
      <c r="B23" s="293" t="s">
        <v>1722</v>
      </c>
      <c r="C23" s="111" t="s">
        <v>596</v>
      </c>
      <c r="D23" s="295" t="s">
        <v>1651</v>
      </c>
      <c r="E23" s="111" t="s">
        <v>598</v>
      </c>
      <c r="F23" s="112">
        <v>442797</v>
      </c>
    </row>
    <row r="24" spans="1:6" ht="31" x14ac:dyDescent="0.35">
      <c r="A24" s="293" t="s">
        <v>1738</v>
      </c>
      <c r="B24" s="293" t="s">
        <v>1723</v>
      </c>
      <c r="C24" s="111" t="s">
        <v>599</v>
      </c>
      <c r="D24" s="295" t="s">
        <v>600</v>
      </c>
      <c r="E24" s="111" t="s">
        <v>600</v>
      </c>
      <c r="F24" s="112">
        <v>270000</v>
      </c>
    </row>
    <row r="25" spans="1:6" ht="31" x14ac:dyDescent="0.35">
      <c r="A25" s="293" t="s">
        <v>1738</v>
      </c>
      <c r="B25" s="293" t="s">
        <v>1724</v>
      </c>
      <c r="C25" s="111" t="s">
        <v>601</v>
      </c>
      <c r="D25" s="295" t="s">
        <v>1652</v>
      </c>
      <c r="E25" s="111" t="s">
        <v>602</v>
      </c>
      <c r="F25" s="112">
        <v>182000</v>
      </c>
    </row>
    <row r="26" spans="1:6" ht="31" x14ac:dyDescent="0.35">
      <c r="A26" s="293" t="s">
        <v>1738</v>
      </c>
      <c r="B26" s="293" t="s">
        <v>1714</v>
      </c>
      <c r="C26" s="111" t="s">
        <v>576</v>
      </c>
      <c r="D26" s="295" t="s">
        <v>603</v>
      </c>
      <c r="E26" s="111" t="s">
        <v>603</v>
      </c>
      <c r="F26" s="112">
        <v>325025</v>
      </c>
    </row>
    <row r="27" spans="1:6" ht="31" x14ac:dyDescent="0.35">
      <c r="A27" s="293" t="s">
        <v>1738</v>
      </c>
      <c r="B27" s="293" t="s">
        <v>1714</v>
      </c>
      <c r="C27" s="111" t="s">
        <v>576</v>
      </c>
      <c r="D27" s="295" t="s">
        <v>604</v>
      </c>
      <c r="E27" s="111" t="s">
        <v>604</v>
      </c>
      <c r="F27" s="112">
        <v>369107</v>
      </c>
    </row>
    <row r="28" spans="1:6" ht="31" x14ac:dyDescent="0.35">
      <c r="A28" s="293" t="s">
        <v>1738</v>
      </c>
      <c r="B28" s="293" t="s">
        <v>1725</v>
      </c>
      <c r="C28" s="111" t="s">
        <v>605</v>
      </c>
      <c r="D28" s="295" t="s">
        <v>1653</v>
      </c>
      <c r="E28" s="111" t="s">
        <v>606</v>
      </c>
      <c r="F28" s="112">
        <v>4567</v>
      </c>
    </row>
    <row r="29" spans="1:6" ht="31" x14ac:dyDescent="0.35">
      <c r="A29" s="293" t="s">
        <v>1738</v>
      </c>
      <c r="B29" s="293" t="s">
        <v>1716</v>
      </c>
      <c r="C29" s="111" t="s">
        <v>583</v>
      </c>
      <c r="D29" s="295" t="s">
        <v>1654</v>
      </c>
      <c r="E29" s="111" t="s">
        <v>607</v>
      </c>
      <c r="F29" s="112">
        <v>100500</v>
      </c>
    </row>
    <row r="30" spans="1:6" ht="46.5" x14ac:dyDescent="0.35">
      <c r="A30" s="293" t="s">
        <v>1738</v>
      </c>
      <c r="B30" s="293" t="s">
        <v>1716</v>
      </c>
      <c r="C30" s="111" t="s">
        <v>583</v>
      </c>
      <c r="D30" s="295" t="s">
        <v>1655</v>
      </c>
      <c r="E30" s="111" t="s">
        <v>608</v>
      </c>
      <c r="F30" s="112">
        <v>153000</v>
      </c>
    </row>
    <row r="31" spans="1:6" ht="38.5" customHeight="1" x14ac:dyDescent="0.35">
      <c r="A31" s="293" t="s">
        <v>1738</v>
      </c>
      <c r="B31" s="293" t="s">
        <v>1726</v>
      </c>
      <c r="C31" s="111" t="s">
        <v>609</v>
      </c>
      <c r="D31" s="295" t="s">
        <v>1656</v>
      </c>
      <c r="E31" s="111" t="s">
        <v>610</v>
      </c>
      <c r="F31" s="112">
        <v>450000</v>
      </c>
    </row>
    <row r="32" spans="1:6" ht="31" x14ac:dyDescent="0.35">
      <c r="A32" s="293" t="s">
        <v>1739</v>
      </c>
      <c r="B32" s="293" t="s">
        <v>1725</v>
      </c>
      <c r="C32" s="111" t="s">
        <v>605</v>
      </c>
      <c r="D32" s="295" t="s">
        <v>1657</v>
      </c>
      <c r="E32" s="111" t="s">
        <v>611</v>
      </c>
      <c r="F32" s="112">
        <v>159937</v>
      </c>
    </row>
    <row r="33" spans="1:6" ht="31" x14ac:dyDescent="0.35">
      <c r="A33" s="293" t="s">
        <v>1739</v>
      </c>
      <c r="B33" s="293" t="s">
        <v>1725</v>
      </c>
      <c r="C33" s="111" t="s">
        <v>605</v>
      </c>
      <c r="D33" s="295" t="s">
        <v>1658</v>
      </c>
      <c r="E33" s="111" t="s">
        <v>612</v>
      </c>
      <c r="F33" s="112">
        <v>40000</v>
      </c>
    </row>
    <row r="34" spans="1:6" ht="31" x14ac:dyDescent="0.35">
      <c r="A34" s="293" t="s">
        <v>1739</v>
      </c>
      <c r="B34" s="293" t="s">
        <v>1727</v>
      </c>
      <c r="C34" s="111" t="s">
        <v>613</v>
      </c>
      <c r="D34" s="295" t="s">
        <v>1659</v>
      </c>
      <c r="E34" s="111" t="s">
        <v>614</v>
      </c>
      <c r="F34" s="112">
        <v>1161468</v>
      </c>
    </row>
    <row r="35" spans="1:6" ht="15.5" x14ac:dyDescent="0.35">
      <c r="A35" s="293" t="s">
        <v>1740</v>
      </c>
      <c r="B35" s="293" t="s">
        <v>1660</v>
      </c>
      <c r="C35" s="111" t="s">
        <v>615</v>
      </c>
      <c r="D35" s="295" t="s">
        <v>1660</v>
      </c>
      <c r="E35" s="111" t="s">
        <v>615</v>
      </c>
      <c r="F35" s="112">
        <v>45327</v>
      </c>
    </row>
    <row r="36" spans="1:6" ht="15.5" x14ac:dyDescent="0.35">
      <c r="A36" s="293" t="s">
        <v>1740</v>
      </c>
      <c r="B36" s="293" t="s">
        <v>616</v>
      </c>
      <c r="C36" s="111" t="s">
        <v>616</v>
      </c>
      <c r="D36" s="295" t="s">
        <v>616</v>
      </c>
      <c r="E36" s="111" t="s">
        <v>616</v>
      </c>
      <c r="F36" s="112">
        <v>26936.030000000028</v>
      </c>
    </row>
    <row r="37" spans="1:6" ht="46.5" x14ac:dyDescent="0.35">
      <c r="A37" s="293" t="s">
        <v>1736</v>
      </c>
      <c r="B37" s="293" t="s">
        <v>1713</v>
      </c>
      <c r="C37" s="111" t="s">
        <v>573</v>
      </c>
      <c r="D37" s="295" t="s">
        <v>617</v>
      </c>
      <c r="E37" s="111" t="s">
        <v>617</v>
      </c>
      <c r="F37" s="112">
        <v>437971</v>
      </c>
    </row>
    <row r="38" spans="1:6" ht="46.5" x14ac:dyDescent="0.35">
      <c r="A38" s="293" t="s">
        <v>1736</v>
      </c>
      <c r="B38" s="293" t="s">
        <v>1713</v>
      </c>
      <c r="C38" s="111" t="s">
        <v>573</v>
      </c>
      <c r="D38" s="295" t="s">
        <v>618</v>
      </c>
      <c r="E38" s="111" t="s">
        <v>618</v>
      </c>
      <c r="F38" s="112">
        <v>485127</v>
      </c>
    </row>
    <row r="39" spans="1:6" ht="46.5" x14ac:dyDescent="0.35">
      <c r="A39" s="293" t="s">
        <v>1736</v>
      </c>
      <c r="B39" s="293" t="s">
        <v>1713</v>
      </c>
      <c r="C39" s="111" t="s">
        <v>573</v>
      </c>
      <c r="D39" s="295" t="s">
        <v>619</v>
      </c>
      <c r="E39" s="111" t="s">
        <v>619</v>
      </c>
      <c r="F39" s="112">
        <v>428209</v>
      </c>
    </row>
    <row r="40" spans="1:6" ht="46.5" x14ac:dyDescent="0.35">
      <c r="A40" s="293" t="s">
        <v>1736</v>
      </c>
      <c r="B40" s="293" t="s">
        <v>1728</v>
      </c>
      <c r="C40" s="111" t="s">
        <v>620</v>
      </c>
      <c r="D40" s="295" t="s">
        <v>621</v>
      </c>
      <c r="E40" s="111" t="s">
        <v>621</v>
      </c>
      <c r="F40" s="112">
        <v>600000</v>
      </c>
    </row>
    <row r="41" spans="1:6" ht="46.5" x14ac:dyDescent="0.35">
      <c r="A41" s="293" t="s">
        <v>1736</v>
      </c>
      <c r="B41" s="293" t="s">
        <v>1715</v>
      </c>
      <c r="C41" s="111" t="s">
        <v>580</v>
      </c>
      <c r="D41" s="295" t="s">
        <v>622</v>
      </c>
      <c r="E41" s="111" t="s">
        <v>622</v>
      </c>
      <c r="F41" s="112">
        <v>5000</v>
      </c>
    </row>
    <row r="42" spans="1:6" ht="46.5" x14ac:dyDescent="0.35">
      <c r="A42" s="293" t="s">
        <v>1736</v>
      </c>
      <c r="B42" s="293" t="s">
        <v>1715</v>
      </c>
      <c r="C42" s="111" t="s">
        <v>580</v>
      </c>
      <c r="D42" s="295" t="s">
        <v>623</v>
      </c>
      <c r="E42" s="111" t="s">
        <v>623</v>
      </c>
      <c r="F42" s="112">
        <v>4000</v>
      </c>
    </row>
    <row r="43" spans="1:6" ht="46.5" x14ac:dyDescent="0.35">
      <c r="A43" s="293" t="s">
        <v>1736</v>
      </c>
      <c r="B43" s="293" t="s">
        <v>1716</v>
      </c>
      <c r="C43" s="111" t="s">
        <v>583</v>
      </c>
      <c r="D43" s="295" t="s">
        <v>1661</v>
      </c>
      <c r="E43" s="111" t="s">
        <v>624</v>
      </c>
      <c r="F43" s="112">
        <v>330000</v>
      </c>
    </row>
    <row r="44" spans="1:6" ht="46.5" x14ac:dyDescent="0.35">
      <c r="A44" s="293" t="s">
        <v>1736</v>
      </c>
      <c r="B44" s="293" t="s">
        <v>1716</v>
      </c>
      <c r="C44" s="111" t="s">
        <v>583</v>
      </c>
      <c r="D44" s="295" t="s">
        <v>1662</v>
      </c>
      <c r="E44" s="111" t="s">
        <v>625</v>
      </c>
      <c r="F44" s="112">
        <v>5000</v>
      </c>
    </row>
    <row r="45" spans="1:6" ht="46.5" x14ac:dyDescent="0.35">
      <c r="A45" s="293" t="s">
        <v>1736</v>
      </c>
      <c r="B45" s="293" t="s">
        <v>1717</v>
      </c>
      <c r="C45" s="111" t="s">
        <v>585</v>
      </c>
      <c r="D45" s="295" t="s">
        <v>1663</v>
      </c>
      <c r="E45" s="111" t="s">
        <v>626</v>
      </c>
      <c r="F45" s="112">
        <v>1097489</v>
      </c>
    </row>
    <row r="46" spans="1:6" ht="46.5" x14ac:dyDescent="0.35">
      <c r="A46" s="293" t="s">
        <v>1741</v>
      </c>
      <c r="B46" s="293" t="s">
        <v>1729</v>
      </c>
      <c r="C46" s="111" t="s">
        <v>627</v>
      </c>
      <c r="D46" s="295" t="s">
        <v>1664</v>
      </c>
      <c r="E46" s="111" t="s">
        <v>628</v>
      </c>
      <c r="F46" s="112">
        <v>57162</v>
      </c>
    </row>
    <row r="47" spans="1:6" ht="46.5" x14ac:dyDescent="0.35">
      <c r="A47" s="293" t="s">
        <v>1741</v>
      </c>
      <c r="B47" s="293" t="s">
        <v>1730</v>
      </c>
      <c r="C47" s="111" t="s">
        <v>629</v>
      </c>
      <c r="D47" s="295" t="s">
        <v>1665</v>
      </c>
      <c r="E47" s="111" t="s">
        <v>630</v>
      </c>
      <c r="F47" s="112">
        <v>224050</v>
      </c>
    </row>
    <row r="48" spans="1:6" ht="46.5" x14ac:dyDescent="0.35">
      <c r="A48" s="293" t="s">
        <v>1741</v>
      </c>
      <c r="B48" s="293" t="s">
        <v>1726</v>
      </c>
      <c r="C48" s="111" t="s">
        <v>609</v>
      </c>
      <c r="D48" s="295" t="s">
        <v>1666</v>
      </c>
      <c r="E48" s="111" t="s">
        <v>631</v>
      </c>
      <c r="F48" s="112">
        <v>116845</v>
      </c>
    </row>
    <row r="49" spans="1:6" ht="31" x14ac:dyDescent="0.35">
      <c r="A49" s="293" t="s">
        <v>1737</v>
      </c>
      <c r="B49" s="293" t="s">
        <v>1724</v>
      </c>
      <c r="C49" s="111" t="s">
        <v>601</v>
      </c>
      <c r="D49" s="295" t="s">
        <v>1667</v>
      </c>
      <c r="E49" s="111" t="s">
        <v>632</v>
      </c>
      <c r="F49" s="112">
        <v>752142</v>
      </c>
    </row>
    <row r="50" spans="1:6" ht="31" x14ac:dyDescent="0.35">
      <c r="A50" s="293" t="s">
        <v>1737</v>
      </c>
      <c r="B50" s="293" t="s">
        <v>1715</v>
      </c>
      <c r="C50" s="111" t="s">
        <v>580</v>
      </c>
      <c r="D50" s="295" t="s">
        <v>633</v>
      </c>
      <c r="E50" s="111" t="s">
        <v>633</v>
      </c>
      <c r="F50" s="112">
        <v>1220000</v>
      </c>
    </row>
    <row r="51" spans="1:6" ht="31" x14ac:dyDescent="0.35">
      <c r="A51" s="293" t="s">
        <v>1739</v>
      </c>
      <c r="B51" s="293" t="s">
        <v>1714</v>
      </c>
      <c r="C51" s="111" t="s">
        <v>576</v>
      </c>
      <c r="D51" s="295" t="s">
        <v>1668</v>
      </c>
      <c r="E51" s="111" t="s">
        <v>634</v>
      </c>
      <c r="F51" s="112">
        <v>881390</v>
      </c>
    </row>
    <row r="52" spans="1:6" ht="46.5" x14ac:dyDescent="0.35">
      <c r="A52" s="293" t="s">
        <v>1736</v>
      </c>
      <c r="B52" s="293" t="s">
        <v>1727</v>
      </c>
      <c r="C52" s="111" t="s">
        <v>613</v>
      </c>
      <c r="D52" s="295" t="s">
        <v>635</v>
      </c>
      <c r="E52" s="111" t="s">
        <v>635</v>
      </c>
      <c r="F52" s="112">
        <v>73168</v>
      </c>
    </row>
    <row r="53" spans="1:6" ht="46.5" x14ac:dyDescent="0.35">
      <c r="A53" s="293" t="s">
        <v>1736</v>
      </c>
      <c r="B53" s="293" t="s">
        <v>1727</v>
      </c>
      <c r="C53" s="111" t="s">
        <v>613</v>
      </c>
      <c r="D53" s="295" t="s">
        <v>1669</v>
      </c>
      <c r="E53" s="111" t="s">
        <v>636</v>
      </c>
      <c r="F53" s="112">
        <v>243578</v>
      </c>
    </row>
    <row r="54" spans="1:6" ht="31" x14ac:dyDescent="0.35">
      <c r="A54" s="293" t="s">
        <v>1737</v>
      </c>
      <c r="B54" s="293" t="s">
        <v>1726</v>
      </c>
      <c r="C54" s="111" t="s">
        <v>609</v>
      </c>
      <c r="D54" s="295" t="s">
        <v>637</v>
      </c>
      <c r="E54" s="111" t="s">
        <v>637</v>
      </c>
      <c r="F54" s="112">
        <v>716000</v>
      </c>
    </row>
    <row r="55" spans="1:6" ht="31" x14ac:dyDescent="0.35">
      <c r="A55" s="293" t="s">
        <v>1738</v>
      </c>
      <c r="B55" s="293" t="s">
        <v>1721</v>
      </c>
      <c r="C55" s="111" t="s">
        <v>594</v>
      </c>
      <c r="D55" s="295" t="s">
        <v>1670</v>
      </c>
      <c r="E55" s="111" t="s">
        <v>638</v>
      </c>
      <c r="F55" s="112">
        <v>215575</v>
      </c>
    </row>
    <row r="56" spans="1:6" ht="31" x14ac:dyDescent="0.35">
      <c r="A56" s="293" t="s">
        <v>1738</v>
      </c>
      <c r="B56" s="293" t="s">
        <v>1722</v>
      </c>
      <c r="C56" s="111" t="s">
        <v>596</v>
      </c>
      <c r="D56" s="295" t="s">
        <v>1671</v>
      </c>
      <c r="E56" s="111" t="s">
        <v>639</v>
      </c>
      <c r="F56" s="112">
        <v>1500000</v>
      </c>
    </row>
    <row r="57" spans="1:6" ht="31" x14ac:dyDescent="0.35">
      <c r="A57" s="293" t="s">
        <v>1738</v>
      </c>
      <c r="B57" s="293" t="s">
        <v>1727</v>
      </c>
      <c r="C57" s="111" t="s">
        <v>613</v>
      </c>
      <c r="D57" s="295" t="s">
        <v>640</v>
      </c>
      <c r="E57" s="111" t="s">
        <v>640</v>
      </c>
      <c r="F57" s="112">
        <v>20000</v>
      </c>
    </row>
    <row r="58" spans="1:6" ht="31" x14ac:dyDescent="0.35">
      <c r="A58" s="293" t="s">
        <v>1738</v>
      </c>
      <c r="B58" s="293" t="s">
        <v>1723</v>
      </c>
      <c r="C58" s="111" t="s">
        <v>599</v>
      </c>
      <c r="D58" s="295" t="s">
        <v>1672</v>
      </c>
      <c r="E58" s="111" t="s">
        <v>641</v>
      </c>
      <c r="F58" s="112">
        <v>117840</v>
      </c>
    </row>
    <row r="59" spans="1:6" ht="31" x14ac:dyDescent="0.35">
      <c r="A59" s="293" t="s">
        <v>1738</v>
      </c>
      <c r="B59" s="293" t="s">
        <v>1713</v>
      </c>
      <c r="C59" s="111" t="s">
        <v>573</v>
      </c>
      <c r="D59" s="295" t="s">
        <v>642</v>
      </c>
      <c r="E59" s="111" t="s">
        <v>642</v>
      </c>
      <c r="F59" s="112">
        <v>348000</v>
      </c>
    </row>
    <row r="60" spans="1:6" ht="31" x14ac:dyDescent="0.35">
      <c r="A60" s="293" t="s">
        <v>1738</v>
      </c>
      <c r="B60" s="293" t="s">
        <v>1714</v>
      </c>
      <c r="C60" s="111" t="s">
        <v>576</v>
      </c>
      <c r="D60" s="295" t="s">
        <v>643</v>
      </c>
      <c r="E60" s="111" t="s">
        <v>643</v>
      </c>
      <c r="F60" s="112">
        <v>150000</v>
      </c>
    </row>
    <row r="61" spans="1:6" ht="31" x14ac:dyDescent="0.35">
      <c r="A61" s="293" t="s">
        <v>1738</v>
      </c>
      <c r="B61" s="293" t="s">
        <v>1714</v>
      </c>
      <c r="C61" s="111" t="s">
        <v>576</v>
      </c>
      <c r="D61" s="295" t="s">
        <v>644</v>
      </c>
      <c r="E61" s="111" t="s">
        <v>644</v>
      </c>
      <c r="F61" s="112">
        <v>271132</v>
      </c>
    </row>
    <row r="62" spans="1:6" ht="31" x14ac:dyDescent="0.35">
      <c r="A62" s="293" t="s">
        <v>1738</v>
      </c>
      <c r="B62" s="293" t="s">
        <v>1731</v>
      </c>
      <c r="C62" s="111" t="s">
        <v>645</v>
      </c>
      <c r="D62" s="295" t="s">
        <v>1673</v>
      </c>
      <c r="E62" s="111" t="s">
        <v>646</v>
      </c>
      <c r="F62" s="112">
        <v>99790</v>
      </c>
    </row>
    <row r="63" spans="1:6" ht="31" x14ac:dyDescent="0.35">
      <c r="A63" s="293" t="s">
        <v>1738</v>
      </c>
      <c r="B63" s="293" t="s">
        <v>1715</v>
      </c>
      <c r="C63" s="111" t="s">
        <v>580</v>
      </c>
      <c r="D63" s="295" t="s">
        <v>647</v>
      </c>
      <c r="E63" s="111" t="s">
        <v>647</v>
      </c>
      <c r="F63" s="112">
        <v>340000</v>
      </c>
    </row>
    <row r="64" spans="1:6" ht="105" customHeight="1" x14ac:dyDescent="0.35">
      <c r="A64" s="293" t="s">
        <v>1739</v>
      </c>
      <c r="B64" s="293" t="s">
        <v>1732</v>
      </c>
      <c r="C64" s="111" t="s">
        <v>648</v>
      </c>
      <c r="D64" s="295" t="s">
        <v>1674</v>
      </c>
      <c r="E64" s="111" t="s">
        <v>649</v>
      </c>
      <c r="F64" s="112">
        <v>780934</v>
      </c>
    </row>
    <row r="65" spans="1:6" ht="31" x14ac:dyDescent="0.35">
      <c r="A65" s="293" t="s">
        <v>1738</v>
      </c>
      <c r="B65" s="293" t="s">
        <v>1730</v>
      </c>
      <c r="C65" s="111" t="s">
        <v>629</v>
      </c>
      <c r="D65" s="295" t="s">
        <v>650</v>
      </c>
      <c r="E65" s="111" t="s">
        <v>650</v>
      </c>
      <c r="F65" s="112">
        <v>1589606</v>
      </c>
    </row>
    <row r="66" spans="1:6" ht="46.5" x14ac:dyDescent="0.35">
      <c r="A66" s="293" t="s">
        <v>1736</v>
      </c>
      <c r="B66" s="101" t="s">
        <v>1724</v>
      </c>
      <c r="C66" s="101" t="s">
        <v>601</v>
      </c>
      <c r="D66" s="62" t="s">
        <v>1675</v>
      </c>
      <c r="E66" s="101" t="s">
        <v>651</v>
      </c>
      <c r="F66" s="112">
        <v>84584</v>
      </c>
    </row>
    <row r="67" spans="1:6" ht="46.5" x14ac:dyDescent="0.35">
      <c r="A67" s="293" t="s">
        <v>1736</v>
      </c>
      <c r="B67" s="293" t="s">
        <v>1724</v>
      </c>
      <c r="C67" s="111" t="s">
        <v>601</v>
      </c>
      <c r="D67" s="295" t="s">
        <v>1676</v>
      </c>
      <c r="E67" s="111" t="s">
        <v>652</v>
      </c>
      <c r="F67" s="112">
        <v>963000</v>
      </c>
    </row>
    <row r="68" spans="1:6" ht="46.5" x14ac:dyDescent="0.35">
      <c r="A68" s="293" t="s">
        <v>1736</v>
      </c>
      <c r="B68" s="293" t="s">
        <v>1730</v>
      </c>
      <c r="C68" s="111" t="s">
        <v>629</v>
      </c>
      <c r="D68" s="295" t="s">
        <v>653</v>
      </c>
      <c r="E68" s="111" t="s">
        <v>653</v>
      </c>
      <c r="F68" s="112">
        <v>468695</v>
      </c>
    </row>
    <row r="69" spans="1:6" ht="46.5" x14ac:dyDescent="0.35">
      <c r="A69" s="293" t="s">
        <v>1736</v>
      </c>
      <c r="B69" s="293" t="s">
        <v>1726</v>
      </c>
      <c r="C69" s="111" t="s">
        <v>609</v>
      </c>
      <c r="D69" s="295" t="s">
        <v>1677</v>
      </c>
      <c r="E69" s="111" t="s">
        <v>654</v>
      </c>
      <c r="F69" s="112">
        <v>482998</v>
      </c>
    </row>
    <row r="70" spans="1:6" ht="31" x14ac:dyDescent="0.35">
      <c r="A70" s="293" t="s">
        <v>1737</v>
      </c>
      <c r="B70" s="293" t="s">
        <v>1716</v>
      </c>
      <c r="C70" s="111" t="s">
        <v>583</v>
      </c>
      <c r="D70" s="295" t="s">
        <v>655</v>
      </c>
      <c r="E70" s="111" t="s">
        <v>655</v>
      </c>
      <c r="F70" s="112">
        <v>395000</v>
      </c>
    </row>
    <row r="71" spans="1:6" ht="31" x14ac:dyDescent="0.35">
      <c r="A71" s="293" t="s">
        <v>1738</v>
      </c>
      <c r="B71" s="293" t="s">
        <v>1733</v>
      </c>
      <c r="C71" s="111" t="s">
        <v>656</v>
      </c>
      <c r="D71" s="295" t="s">
        <v>657</v>
      </c>
      <c r="E71" s="111" t="s">
        <v>657</v>
      </c>
      <c r="F71" s="112">
        <v>875000</v>
      </c>
    </row>
    <row r="72" spans="1:6" ht="31" x14ac:dyDescent="0.35">
      <c r="A72" s="293" t="s">
        <v>1738</v>
      </c>
      <c r="B72" s="293" t="s">
        <v>1718</v>
      </c>
      <c r="C72" s="111" t="s">
        <v>587</v>
      </c>
      <c r="D72" s="295" t="s">
        <v>1678</v>
      </c>
      <c r="E72" s="111" t="s">
        <v>658</v>
      </c>
      <c r="F72" s="112">
        <v>635240</v>
      </c>
    </row>
    <row r="73" spans="1:6" ht="31" x14ac:dyDescent="0.35">
      <c r="A73" s="293" t="s">
        <v>1738</v>
      </c>
      <c r="B73" s="293" t="s">
        <v>1718</v>
      </c>
      <c r="C73" s="111" t="s">
        <v>587</v>
      </c>
      <c r="D73" s="295" t="s">
        <v>1679</v>
      </c>
      <c r="E73" s="111" t="s">
        <v>659</v>
      </c>
      <c r="F73" s="112">
        <v>436240</v>
      </c>
    </row>
    <row r="74" spans="1:6" ht="31" x14ac:dyDescent="0.35">
      <c r="A74" s="111" t="s">
        <v>572</v>
      </c>
      <c r="B74" s="293" t="s">
        <v>1725</v>
      </c>
      <c r="C74" s="111" t="s">
        <v>605</v>
      </c>
      <c r="D74" s="295" t="s">
        <v>660</v>
      </c>
      <c r="E74" s="111" t="s">
        <v>660</v>
      </c>
      <c r="F74" s="112">
        <f>975241-100000</f>
        <v>875241</v>
      </c>
    </row>
    <row r="75" spans="1:6" ht="15.5" x14ac:dyDescent="0.35">
      <c r="A75" s="111" t="s">
        <v>569</v>
      </c>
      <c r="B75" s="293" t="s">
        <v>1714</v>
      </c>
      <c r="C75" s="111" t="s">
        <v>576</v>
      </c>
      <c r="D75" s="295" t="s">
        <v>661</v>
      </c>
      <c r="E75" s="111" t="s">
        <v>661</v>
      </c>
      <c r="F75" s="112">
        <v>400000</v>
      </c>
    </row>
    <row r="76" spans="1:6" ht="15.5" x14ac:dyDescent="0.35">
      <c r="A76" s="111" t="s">
        <v>569</v>
      </c>
      <c r="B76" s="293" t="s">
        <v>1730</v>
      </c>
      <c r="C76" s="111" t="s">
        <v>629</v>
      </c>
      <c r="D76" s="295" t="s">
        <v>1680</v>
      </c>
      <c r="E76" s="111" t="s">
        <v>662</v>
      </c>
      <c r="F76" s="112">
        <v>75000</v>
      </c>
    </row>
    <row r="77" spans="1:6" ht="15.5" x14ac:dyDescent="0.35">
      <c r="A77" s="111" t="s">
        <v>569</v>
      </c>
      <c r="B77" s="293" t="s">
        <v>1718</v>
      </c>
      <c r="C77" s="111" t="s">
        <v>587</v>
      </c>
      <c r="D77" s="295" t="s">
        <v>1681</v>
      </c>
      <c r="E77" s="111" t="s">
        <v>663</v>
      </c>
      <c r="F77" s="112">
        <v>8500000</v>
      </c>
    </row>
    <row r="78" spans="1:6" ht="31" x14ac:dyDescent="0.35">
      <c r="A78" s="293" t="s">
        <v>1738</v>
      </c>
      <c r="B78" s="293" t="s">
        <v>1725</v>
      </c>
      <c r="C78" s="111" t="s">
        <v>605</v>
      </c>
      <c r="D78" s="295" t="s">
        <v>1682</v>
      </c>
      <c r="E78" s="111" t="s">
        <v>664</v>
      </c>
      <c r="F78" s="112">
        <v>100000</v>
      </c>
    </row>
    <row r="79" spans="1:6" ht="31" x14ac:dyDescent="0.35">
      <c r="A79" s="293" t="s">
        <v>1738</v>
      </c>
      <c r="B79" s="293" t="s">
        <v>1731</v>
      </c>
      <c r="C79" s="111" t="s">
        <v>645</v>
      </c>
      <c r="D79" s="295" t="s">
        <v>1683</v>
      </c>
      <c r="E79" s="111" t="s">
        <v>665</v>
      </c>
      <c r="F79" s="112">
        <v>360000</v>
      </c>
    </row>
    <row r="80" spans="1:6" ht="46.5" x14ac:dyDescent="0.35">
      <c r="A80" s="293" t="s">
        <v>1739</v>
      </c>
      <c r="B80" s="293" t="s">
        <v>1716</v>
      </c>
      <c r="C80" s="111" t="s">
        <v>583</v>
      </c>
      <c r="D80" s="295" t="s">
        <v>1684</v>
      </c>
      <c r="E80" s="111" t="s">
        <v>666</v>
      </c>
      <c r="F80" s="112">
        <v>636000</v>
      </c>
    </row>
    <row r="81" spans="1:6" ht="46.5" x14ac:dyDescent="0.35">
      <c r="A81" s="293" t="s">
        <v>1736</v>
      </c>
      <c r="B81" s="293" t="s">
        <v>1732</v>
      </c>
      <c r="C81" s="111" t="s">
        <v>648</v>
      </c>
      <c r="D81" s="295" t="s">
        <v>1685</v>
      </c>
      <c r="E81" s="111" t="s">
        <v>667</v>
      </c>
      <c r="F81" s="112">
        <v>100000</v>
      </c>
    </row>
    <row r="82" spans="1:6" ht="31" x14ac:dyDescent="0.35">
      <c r="A82" s="293" t="s">
        <v>1738</v>
      </c>
      <c r="B82" s="293" t="s">
        <v>1716</v>
      </c>
      <c r="C82" s="111" t="s">
        <v>583</v>
      </c>
      <c r="D82" s="295" t="s">
        <v>1686</v>
      </c>
      <c r="E82" s="111" t="s">
        <v>668</v>
      </c>
      <c r="F82" s="112">
        <v>307000</v>
      </c>
    </row>
    <row r="83" spans="1:6" ht="31" x14ac:dyDescent="0.35">
      <c r="A83" s="293" t="s">
        <v>1738</v>
      </c>
      <c r="B83" s="293" t="s">
        <v>1728</v>
      </c>
      <c r="C83" s="111" t="s">
        <v>620</v>
      </c>
      <c r="D83" s="295" t="s">
        <v>1687</v>
      </c>
      <c r="E83" s="111" t="s">
        <v>669</v>
      </c>
      <c r="F83" s="112">
        <v>100000</v>
      </c>
    </row>
    <row r="84" spans="1:6" ht="31" x14ac:dyDescent="0.35">
      <c r="A84" s="293" t="s">
        <v>1738</v>
      </c>
      <c r="B84" s="293" t="s">
        <v>1734</v>
      </c>
      <c r="C84" s="111" t="s">
        <v>670</v>
      </c>
      <c r="D84" s="295" t="s">
        <v>671</v>
      </c>
      <c r="E84" s="111" t="s">
        <v>671</v>
      </c>
      <c r="F84" s="112">
        <v>600000</v>
      </c>
    </row>
    <row r="85" spans="1:6" ht="31" x14ac:dyDescent="0.35">
      <c r="A85" s="293" t="s">
        <v>1738</v>
      </c>
      <c r="B85" s="293" t="s">
        <v>1714</v>
      </c>
      <c r="C85" s="111" t="s">
        <v>576</v>
      </c>
      <c r="D85" s="295" t="s">
        <v>672</v>
      </c>
      <c r="E85" s="111" t="s">
        <v>672</v>
      </c>
      <c r="F85" s="112">
        <v>158470</v>
      </c>
    </row>
    <row r="86" spans="1:6" ht="31" x14ac:dyDescent="0.35">
      <c r="A86" s="293" t="s">
        <v>1738</v>
      </c>
      <c r="B86" s="293" t="s">
        <v>1714</v>
      </c>
      <c r="C86" s="111" t="s">
        <v>576</v>
      </c>
      <c r="D86" s="295" t="s">
        <v>673</v>
      </c>
      <c r="E86" s="111" t="s">
        <v>673</v>
      </c>
      <c r="F86" s="112">
        <v>225000</v>
      </c>
    </row>
    <row r="87" spans="1:6" ht="31" x14ac:dyDescent="0.35">
      <c r="A87" s="293" t="s">
        <v>1738</v>
      </c>
      <c r="B87" s="293" t="s">
        <v>1726</v>
      </c>
      <c r="C87" s="111" t="s">
        <v>609</v>
      </c>
      <c r="D87" s="295" t="s">
        <v>1688</v>
      </c>
      <c r="E87" s="111" t="s">
        <v>674</v>
      </c>
      <c r="F87" s="112">
        <v>337500</v>
      </c>
    </row>
    <row r="88" spans="1:6" ht="31" x14ac:dyDescent="0.35">
      <c r="A88" s="293" t="s">
        <v>1738</v>
      </c>
      <c r="B88" s="293" t="s">
        <v>1726</v>
      </c>
      <c r="C88" s="111" t="s">
        <v>609</v>
      </c>
      <c r="D88" s="295" t="s">
        <v>1689</v>
      </c>
      <c r="E88" s="111" t="s">
        <v>675</v>
      </c>
      <c r="F88" s="112">
        <v>337500</v>
      </c>
    </row>
    <row r="89" spans="1:6" ht="31" x14ac:dyDescent="0.35">
      <c r="A89" s="293" t="s">
        <v>1738</v>
      </c>
      <c r="B89" s="293" t="s">
        <v>1726</v>
      </c>
      <c r="C89" s="111" t="s">
        <v>609</v>
      </c>
      <c r="D89" s="295" t="s">
        <v>1690</v>
      </c>
      <c r="E89" s="111" t="s">
        <v>676</v>
      </c>
      <c r="F89" s="112">
        <v>137500</v>
      </c>
    </row>
    <row r="90" spans="1:6" ht="31" x14ac:dyDescent="0.35">
      <c r="A90" s="293" t="s">
        <v>1738</v>
      </c>
      <c r="B90" s="293" t="s">
        <v>1726</v>
      </c>
      <c r="C90" s="111" t="s">
        <v>609</v>
      </c>
      <c r="D90" s="295" t="s">
        <v>1691</v>
      </c>
      <c r="E90" s="111" t="s">
        <v>677</v>
      </c>
      <c r="F90" s="112">
        <v>81700</v>
      </c>
    </row>
    <row r="91" spans="1:6" ht="31" x14ac:dyDescent="0.35">
      <c r="A91" s="293" t="s">
        <v>1738</v>
      </c>
      <c r="B91" s="293" t="s">
        <v>1726</v>
      </c>
      <c r="C91" s="111" t="s">
        <v>609</v>
      </c>
      <c r="D91" s="295" t="s">
        <v>1692</v>
      </c>
      <c r="E91" s="111" t="s">
        <v>678</v>
      </c>
      <c r="F91" s="112">
        <v>460000</v>
      </c>
    </row>
    <row r="92" spans="1:6" ht="31" x14ac:dyDescent="0.35">
      <c r="A92" s="293" t="s">
        <v>1738</v>
      </c>
      <c r="B92" s="293" t="s">
        <v>1726</v>
      </c>
      <c r="C92" s="111" t="s">
        <v>609</v>
      </c>
      <c r="D92" s="295" t="s">
        <v>1693</v>
      </c>
      <c r="E92" s="111" t="s">
        <v>679</v>
      </c>
      <c r="F92" s="112">
        <v>400000</v>
      </c>
    </row>
    <row r="93" spans="1:6" ht="31" x14ac:dyDescent="0.35">
      <c r="A93" s="293" t="s">
        <v>1738</v>
      </c>
      <c r="B93" s="293" t="s">
        <v>1726</v>
      </c>
      <c r="C93" s="111" t="s">
        <v>609</v>
      </c>
      <c r="D93" s="295" t="s">
        <v>1694</v>
      </c>
      <c r="E93" s="111" t="s">
        <v>680</v>
      </c>
      <c r="F93" s="112">
        <v>450000</v>
      </c>
    </row>
    <row r="94" spans="1:6" ht="31" x14ac:dyDescent="0.35">
      <c r="A94" s="293" t="s">
        <v>1738</v>
      </c>
      <c r="B94" s="293" t="s">
        <v>1726</v>
      </c>
      <c r="C94" s="111" t="s">
        <v>609</v>
      </c>
      <c r="D94" s="295" t="s">
        <v>1695</v>
      </c>
      <c r="E94" s="111" t="s">
        <v>681</v>
      </c>
      <c r="F94" s="112">
        <v>450000</v>
      </c>
    </row>
    <row r="95" spans="1:6" ht="31" x14ac:dyDescent="0.35">
      <c r="A95" s="293" t="s">
        <v>1738</v>
      </c>
      <c r="B95" s="293" t="s">
        <v>1726</v>
      </c>
      <c r="C95" s="111" t="s">
        <v>609</v>
      </c>
      <c r="D95" s="295" t="s">
        <v>1696</v>
      </c>
      <c r="E95" s="111" t="s">
        <v>682</v>
      </c>
      <c r="F95" s="112">
        <v>150000</v>
      </c>
    </row>
    <row r="96" spans="1:6" ht="46.5" x14ac:dyDescent="0.35">
      <c r="A96" s="293" t="s">
        <v>1739</v>
      </c>
      <c r="B96" s="293" t="s">
        <v>1711</v>
      </c>
      <c r="C96" s="111" t="s">
        <v>563</v>
      </c>
      <c r="D96" s="295" t="s">
        <v>1697</v>
      </c>
      <c r="E96" s="111" t="s">
        <v>683</v>
      </c>
      <c r="F96" s="112">
        <v>1078000</v>
      </c>
    </row>
    <row r="97" spans="1:6" ht="31" x14ac:dyDescent="0.35">
      <c r="A97" s="293" t="s">
        <v>1738</v>
      </c>
      <c r="B97" s="293" t="s">
        <v>1715</v>
      </c>
      <c r="C97" s="111" t="s">
        <v>580</v>
      </c>
      <c r="D97" s="295" t="s">
        <v>1698</v>
      </c>
      <c r="E97" s="111" t="s">
        <v>684</v>
      </c>
      <c r="F97" s="112">
        <v>430000</v>
      </c>
    </row>
    <row r="98" spans="1:6" ht="31" x14ac:dyDescent="0.35">
      <c r="A98" s="293" t="s">
        <v>1738</v>
      </c>
      <c r="B98" s="293" t="s">
        <v>1730</v>
      </c>
      <c r="C98" s="111" t="s">
        <v>629</v>
      </c>
      <c r="D98" s="295" t="s">
        <v>685</v>
      </c>
      <c r="E98" s="111" t="s">
        <v>685</v>
      </c>
      <c r="F98" s="112">
        <v>191000</v>
      </c>
    </row>
    <row r="99" spans="1:6" ht="31" x14ac:dyDescent="0.35">
      <c r="A99" s="293" t="s">
        <v>1738</v>
      </c>
      <c r="B99" s="293" t="s">
        <v>1730</v>
      </c>
      <c r="C99" s="111" t="s">
        <v>629</v>
      </c>
      <c r="D99" s="295" t="s">
        <v>686</v>
      </c>
      <c r="E99" s="111" t="s">
        <v>686</v>
      </c>
      <c r="F99" s="112">
        <v>289780</v>
      </c>
    </row>
    <row r="100" spans="1:6" ht="31" x14ac:dyDescent="0.35">
      <c r="A100" s="293" t="s">
        <v>1738</v>
      </c>
      <c r="B100" s="293" t="s">
        <v>1730</v>
      </c>
      <c r="C100" s="111" t="s">
        <v>629</v>
      </c>
      <c r="D100" s="295" t="s">
        <v>1644</v>
      </c>
      <c r="E100" s="111" t="s">
        <v>687</v>
      </c>
      <c r="F100" s="112">
        <v>337768</v>
      </c>
    </row>
    <row r="101" spans="1:6" ht="31" x14ac:dyDescent="0.35">
      <c r="A101" s="293" t="s">
        <v>1738</v>
      </c>
      <c r="B101" s="293" t="s">
        <v>1730</v>
      </c>
      <c r="C101" s="111" t="s">
        <v>629</v>
      </c>
      <c r="D101" s="295" t="s">
        <v>1699</v>
      </c>
      <c r="E101" s="111" t="s">
        <v>688</v>
      </c>
      <c r="F101" s="112">
        <v>181130</v>
      </c>
    </row>
    <row r="102" spans="1:6" ht="31" x14ac:dyDescent="0.35">
      <c r="A102" s="293" t="s">
        <v>1738</v>
      </c>
      <c r="B102" s="293" t="s">
        <v>1716</v>
      </c>
      <c r="C102" s="111" t="s">
        <v>583</v>
      </c>
      <c r="D102" s="295" t="s">
        <v>1700</v>
      </c>
      <c r="E102" s="111" t="s">
        <v>689</v>
      </c>
      <c r="F102" s="112">
        <v>938000</v>
      </c>
    </row>
    <row r="103" spans="1:6" ht="31" x14ac:dyDescent="0.35">
      <c r="A103" s="293" t="s">
        <v>1738</v>
      </c>
      <c r="B103" s="293" t="s">
        <v>1718</v>
      </c>
      <c r="C103" s="111" t="s">
        <v>587</v>
      </c>
      <c r="D103" s="295" t="s">
        <v>1701</v>
      </c>
      <c r="E103" s="111" t="s">
        <v>690</v>
      </c>
      <c r="F103" s="112">
        <v>162500</v>
      </c>
    </row>
    <row r="104" spans="1:6" ht="31" x14ac:dyDescent="0.35">
      <c r="A104" s="111" t="s">
        <v>569</v>
      </c>
      <c r="B104" s="293" t="s">
        <v>1715</v>
      </c>
      <c r="C104" s="111" t="s">
        <v>580</v>
      </c>
      <c r="D104" s="295" t="s">
        <v>1702</v>
      </c>
      <c r="E104" s="111" t="s">
        <v>691</v>
      </c>
      <c r="F104" s="112">
        <v>4000000</v>
      </c>
    </row>
    <row r="105" spans="1:6" ht="15.5" x14ac:dyDescent="0.35">
      <c r="A105" s="111" t="s">
        <v>569</v>
      </c>
      <c r="B105" s="293" t="s">
        <v>1717</v>
      </c>
      <c r="C105" s="111" t="s">
        <v>585</v>
      </c>
      <c r="D105" s="295" t="s">
        <v>692</v>
      </c>
      <c r="E105" s="111" t="s">
        <v>692</v>
      </c>
      <c r="F105" s="112">
        <v>6682407</v>
      </c>
    </row>
    <row r="106" spans="1:6" ht="31" x14ac:dyDescent="0.35">
      <c r="A106" s="293" t="s">
        <v>1737</v>
      </c>
      <c r="B106" s="293" t="s">
        <v>1717</v>
      </c>
      <c r="C106" s="111" t="s">
        <v>585</v>
      </c>
      <c r="D106" s="295" t="s">
        <v>692</v>
      </c>
      <c r="E106" s="111" t="s">
        <v>692</v>
      </c>
      <c r="F106" s="112">
        <v>1252000</v>
      </c>
    </row>
    <row r="107" spans="1:6" ht="15.5" x14ac:dyDescent="0.35">
      <c r="A107" s="111" t="s">
        <v>569</v>
      </c>
      <c r="B107" s="293" t="s">
        <v>1717</v>
      </c>
      <c r="C107" s="111" t="s">
        <v>585</v>
      </c>
      <c r="D107" s="295" t="s">
        <v>693</v>
      </c>
      <c r="E107" s="111" t="s">
        <v>693</v>
      </c>
      <c r="F107" s="112">
        <v>2615574</v>
      </c>
    </row>
    <row r="108" spans="1:6" ht="31" x14ac:dyDescent="0.35">
      <c r="A108" s="293" t="s">
        <v>1737</v>
      </c>
      <c r="B108" s="293" t="s">
        <v>1717</v>
      </c>
      <c r="C108" s="111" t="s">
        <v>585</v>
      </c>
      <c r="D108" s="295" t="s">
        <v>693</v>
      </c>
      <c r="E108" s="111" t="s">
        <v>693</v>
      </c>
      <c r="F108" s="112">
        <v>305564</v>
      </c>
    </row>
    <row r="109" spans="1:6" ht="15.5" x14ac:dyDescent="0.35">
      <c r="A109" s="111" t="s">
        <v>569</v>
      </c>
      <c r="B109" s="293" t="s">
        <v>1717</v>
      </c>
      <c r="C109" s="111" t="s">
        <v>585</v>
      </c>
      <c r="D109" s="295" t="s">
        <v>1703</v>
      </c>
      <c r="E109" s="111" t="s">
        <v>694</v>
      </c>
      <c r="F109" s="112">
        <v>4095183</v>
      </c>
    </row>
    <row r="110" spans="1:6" ht="15.5" x14ac:dyDescent="0.35">
      <c r="A110" s="111" t="s">
        <v>569</v>
      </c>
      <c r="B110" s="293" t="s">
        <v>1726</v>
      </c>
      <c r="C110" s="111" t="s">
        <v>609</v>
      </c>
      <c r="D110" s="295" t="s">
        <v>1704</v>
      </c>
      <c r="E110" s="111" t="s">
        <v>695</v>
      </c>
      <c r="F110" s="112">
        <v>1438963</v>
      </c>
    </row>
    <row r="111" spans="1:6" ht="15.5" x14ac:dyDescent="0.35">
      <c r="A111" s="111" t="s">
        <v>569</v>
      </c>
      <c r="B111" s="293" t="s">
        <v>1735</v>
      </c>
      <c r="C111" s="111" t="s">
        <v>696</v>
      </c>
      <c r="D111" s="295" t="s">
        <v>697</v>
      </c>
      <c r="E111" s="111" t="s">
        <v>697</v>
      </c>
      <c r="F111" s="112">
        <v>234555</v>
      </c>
    </row>
    <row r="112" spans="1:6" ht="31" x14ac:dyDescent="0.35">
      <c r="A112" s="293" t="s">
        <v>1738</v>
      </c>
      <c r="B112" s="293" t="s">
        <v>1711</v>
      </c>
      <c r="C112" s="111" t="s">
        <v>563</v>
      </c>
      <c r="D112" s="295" t="s">
        <v>1705</v>
      </c>
      <c r="E112" s="111" t="s">
        <v>698</v>
      </c>
      <c r="F112" s="112">
        <v>1060000</v>
      </c>
    </row>
    <row r="113" spans="1:6" ht="31" x14ac:dyDescent="0.35">
      <c r="A113" s="293" t="s">
        <v>1738</v>
      </c>
      <c r="B113" s="293" t="s">
        <v>1715</v>
      </c>
      <c r="C113" s="111" t="s">
        <v>580</v>
      </c>
      <c r="D113" s="295" t="s">
        <v>1702</v>
      </c>
      <c r="E113" s="111" t="s">
        <v>691</v>
      </c>
      <c r="F113" s="112">
        <v>310800</v>
      </c>
    </row>
    <row r="114" spans="1:6" ht="31" x14ac:dyDescent="0.35">
      <c r="A114" s="293" t="s">
        <v>1738</v>
      </c>
      <c r="B114" s="293" t="s">
        <v>1716</v>
      </c>
      <c r="C114" s="111" t="s">
        <v>583</v>
      </c>
      <c r="D114" s="295" t="s">
        <v>1706</v>
      </c>
      <c r="E114" s="111" t="s">
        <v>699</v>
      </c>
      <c r="F114" s="112">
        <v>750000</v>
      </c>
    </row>
    <row r="115" spans="1:6" ht="31" x14ac:dyDescent="0.35">
      <c r="A115" s="293" t="s">
        <v>1738</v>
      </c>
      <c r="B115" s="293" t="s">
        <v>1733</v>
      </c>
      <c r="C115" s="111" t="s">
        <v>656</v>
      </c>
      <c r="D115" s="295" t="s">
        <v>700</v>
      </c>
      <c r="E115" s="111" t="s">
        <v>700</v>
      </c>
      <c r="F115" s="112">
        <v>265000</v>
      </c>
    </row>
    <row r="116" spans="1:6" ht="46.5" x14ac:dyDescent="0.35">
      <c r="A116" s="293" t="s">
        <v>1741</v>
      </c>
      <c r="B116" s="293" t="s">
        <v>1731</v>
      </c>
      <c r="C116" s="111" t="s">
        <v>645</v>
      </c>
      <c r="D116" s="295" t="s">
        <v>1707</v>
      </c>
      <c r="E116" s="111" t="s">
        <v>701</v>
      </c>
      <c r="F116" s="112">
        <v>1147500</v>
      </c>
    </row>
    <row r="117" spans="1:6" ht="15.5" x14ac:dyDescent="0.35">
      <c r="A117" s="115"/>
      <c r="B117" s="115"/>
      <c r="C117" s="115"/>
      <c r="D117" s="115"/>
      <c r="E117" s="112">
        <f>SUM(F3:F116)</f>
        <v>140306328.03</v>
      </c>
    </row>
    <row r="118" spans="1:6" ht="15.5" x14ac:dyDescent="0.35">
      <c r="A118" s="116"/>
      <c r="B118" s="116"/>
      <c r="C118" s="116"/>
      <c r="D118" s="116"/>
      <c r="E118" s="116"/>
    </row>
    <row r="119" spans="1:6" ht="15.5" x14ac:dyDescent="0.35">
      <c r="A119" s="116"/>
      <c r="B119" s="116"/>
      <c r="C119" s="116"/>
      <c r="D119" s="116"/>
      <c r="E119" s="116"/>
    </row>
    <row r="120" spans="1:6" ht="15.5" x14ac:dyDescent="0.35">
      <c r="A120" s="116"/>
      <c r="B120" s="116"/>
      <c r="C120" s="116"/>
      <c r="D120" s="116"/>
      <c r="E120" s="116"/>
    </row>
  </sheetData>
  <sheetProtection algorithmName="SHA-512" hashValue="O+ZbSNdjpPGTdWi6CLNfKjKt03xs3v2WilaZi2/QZu7spPbFm3EONVm6sduf/tPs/+4xMzVNEeLSdxnXTU/8xQ==" saltValue="azahxEOoEj21Ba82QcKO2w==" spinCount="100000" sheet="1" objects="1" scenarios="1"/>
  <mergeCells count="1">
    <mergeCell ref="A1:F1"/>
  </mergeCells>
  <pageMargins left="0.25" right="0.25"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60" zoomScaleNormal="60" workbookViewId="0">
      <pane ySplit="2" topLeftCell="A42" activePane="bottomLeft" state="frozen"/>
      <selection pane="bottomLeft" activeCell="A96" sqref="A96:I96"/>
    </sheetView>
  </sheetViews>
  <sheetFormatPr defaultColWidth="9.1796875" defaultRowHeight="14.5" x14ac:dyDescent="0.35"/>
  <cols>
    <col min="1" max="1" width="36.1796875" style="5" bestFit="1" customWidth="1"/>
    <col min="2" max="2" width="36.1796875" style="23" customWidth="1"/>
    <col min="3" max="3" width="38.81640625" style="5" customWidth="1"/>
    <col min="4" max="4" width="14.453125" style="5" customWidth="1"/>
    <col min="5" max="5" width="33.90625" style="5" customWidth="1"/>
    <col min="6" max="6" width="18.08984375" style="5" customWidth="1"/>
    <col min="7" max="7" width="22.54296875" style="5" customWidth="1"/>
    <col min="8" max="8" width="19" style="5" customWidth="1"/>
    <col min="9" max="9" width="18.6328125" style="5" customWidth="1"/>
    <col min="10" max="16384" width="9.1796875" style="5"/>
  </cols>
  <sheetData>
    <row r="1" spans="1:9" s="23" customFormat="1" ht="53" customHeight="1" x14ac:dyDescent="0.35">
      <c r="A1" s="604" t="s">
        <v>2162</v>
      </c>
      <c r="B1" s="605"/>
      <c r="C1" s="605"/>
      <c r="D1" s="605"/>
      <c r="E1" s="605"/>
      <c r="F1" s="605"/>
      <c r="G1" s="605"/>
      <c r="H1" s="605"/>
      <c r="I1" s="605"/>
    </row>
    <row r="2" spans="1:9" ht="76" customHeight="1" x14ac:dyDescent="0.35">
      <c r="A2" s="32" t="s">
        <v>1112</v>
      </c>
      <c r="B2" s="50" t="s">
        <v>1127</v>
      </c>
      <c r="C2" s="50" t="s">
        <v>0</v>
      </c>
      <c r="D2" s="39" t="s">
        <v>1113</v>
      </c>
      <c r="E2" s="32" t="s">
        <v>1114</v>
      </c>
      <c r="F2" s="32" t="s">
        <v>1115</v>
      </c>
      <c r="G2" s="32" t="s">
        <v>1116</v>
      </c>
      <c r="H2" s="32" t="s">
        <v>1117</v>
      </c>
      <c r="I2" s="32" t="s">
        <v>1118</v>
      </c>
    </row>
    <row r="3" spans="1:9" ht="15.5" x14ac:dyDescent="0.35">
      <c r="A3" s="606" t="s">
        <v>1769</v>
      </c>
      <c r="B3" s="607"/>
      <c r="C3" s="607"/>
      <c r="D3" s="607"/>
      <c r="E3" s="607"/>
      <c r="F3" s="607"/>
      <c r="G3" s="607"/>
      <c r="H3" s="607"/>
      <c r="I3" s="608"/>
    </row>
    <row r="4" spans="1:9" ht="31" x14ac:dyDescent="0.35">
      <c r="A4" s="293" t="s">
        <v>1742</v>
      </c>
      <c r="B4" s="293" t="s">
        <v>1755</v>
      </c>
      <c r="C4" s="293" t="s">
        <v>408</v>
      </c>
      <c r="D4" s="296">
        <v>2500000</v>
      </c>
      <c r="E4" s="296">
        <v>1500000</v>
      </c>
      <c r="F4" s="297"/>
      <c r="G4" s="293"/>
      <c r="H4" s="316">
        <v>43739</v>
      </c>
      <c r="I4" s="316">
        <v>44256</v>
      </c>
    </row>
    <row r="5" spans="1:9" ht="31" x14ac:dyDescent="0.35">
      <c r="A5" s="293" t="s">
        <v>407</v>
      </c>
      <c r="B5" s="86" t="s">
        <v>1756</v>
      </c>
      <c r="C5" s="101" t="s">
        <v>708</v>
      </c>
      <c r="D5" s="296">
        <v>20000</v>
      </c>
      <c r="E5" s="296">
        <v>10000</v>
      </c>
      <c r="F5" s="297"/>
      <c r="G5" s="293"/>
      <c r="H5" s="293"/>
      <c r="I5" s="316">
        <v>44256</v>
      </c>
    </row>
    <row r="6" spans="1:9" ht="15.5" x14ac:dyDescent="0.35">
      <c r="A6" s="293"/>
      <c r="B6" s="295" t="s">
        <v>1757</v>
      </c>
      <c r="C6" s="293" t="s">
        <v>409</v>
      </c>
      <c r="D6" s="296">
        <v>1683641</v>
      </c>
      <c r="E6" s="296">
        <v>950000</v>
      </c>
      <c r="F6" s="297"/>
      <c r="G6" s="293"/>
      <c r="H6" s="293"/>
      <c r="I6" s="316">
        <v>44256</v>
      </c>
    </row>
    <row r="7" spans="1:9" ht="31" x14ac:dyDescent="0.35">
      <c r="A7" s="293"/>
      <c r="B7" s="295" t="s">
        <v>1758</v>
      </c>
      <c r="C7" s="293" t="s">
        <v>410</v>
      </c>
      <c r="D7" s="296">
        <v>63100</v>
      </c>
      <c r="E7" s="296">
        <v>31550</v>
      </c>
      <c r="F7" s="297"/>
      <c r="G7" s="293"/>
      <c r="H7" s="316">
        <v>43525</v>
      </c>
      <c r="I7" s="316">
        <v>44256</v>
      </c>
    </row>
    <row r="8" spans="1:9" ht="31" x14ac:dyDescent="0.35">
      <c r="A8" s="293"/>
      <c r="B8" s="295" t="s">
        <v>1758</v>
      </c>
      <c r="C8" s="293" t="s">
        <v>410</v>
      </c>
      <c r="D8" s="296">
        <v>3247086</v>
      </c>
      <c r="E8" s="296">
        <v>1530000</v>
      </c>
      <c r="F8" s="297"/>
      <c r="G8" s="293"/>
      <c r="H8" s="316">
        <v>43525</v>
      </c>
      <c r="I8" s="316">
        <v>44256</v>
      </c>
    </row>
    <row r="9" spans="1:9" ht="15.5" x14ac:dyDescent="0.35">
      <c r="A9" s="293"/>
      <c r="B9" s="295" t="s">
        <v>1759</v>
      </c>
      <c r="C9" s="293" t="s">
        <v>1049</v>
      </c>
      <c r="D9" s="296">
        <v>2585000</v>
      </c>
      <c r="E9" s="296">
        <v>1585000</v>
      </c>
      <c r="F9" s="297"/>
      <c r="G9" s="293"/>
      <c r="H9" s="316">
        <v>43862</v>
      </c>
      <c r="I9" s="316">
        <v>44256</v>
      </c>
    </row>
    <row r="10" spans="1:9" ht="31" x14ac:dyDescent="0.35">
      <c r="A10" s="293" t="s">
        <v>1743</v>
      </c>
      <c r="B10" s="295" t="s">
        <v>1760</v>
      </c>
      <c r="C10" s="293" t="s">
        <v>412</v>
      </c>
      <c r="D10" s="296">
        <v>55752</v>
      </c>
      <c r="E10" s="296">
        <v>27876</v>
      </c>
      <c r="F10" s="297"/>
      <c r="G10" s="293"/>
      <c r="H10" s="316">
        <v>43617</v>
      </c>
      <c r="I10" s="316">
        <v>44256</v>
      </c>
    </row>
    <row r="11" spans="1:9" ht="31" x14ac:dyDescent="0.35">
      <c r="A11" s="293" t="s">
        <v>411</v>
      </c>
      <c r="B11" s="295" t="s">
        <v>1761</v>
      </c>
      <c r="C11" s="293" t="s">
        <v>413</v>
      </c>
      <c r="D11" s="296">
        <v>950000</v>
      </c>
      <c r="E11" s="296">
        <v>665000</v>
      </c>
      <c r="F11" s="297"/>
      <c r="G11" s="293"/>
      <c r="H11" s="316">
        <v>43313</v>
      </c>
      <c r="I11" s="316">
        <v>43525</v>
      </c>
    </row>
    <row r="12" spans="1:9" ht="15.5" x14ac:dyDescent="0.35">
      <c r="A12" s="293"/>
      <c r="B12" s="293" t="s">
        <v>1762</v>
      </c>
      <c r="C12" s="293" t="s">
        <v>414</v>
      </c>
      <c r="D12" s="296">
        <v>4055000</v>
      </c>
      <c r="E12" s="296">
        <v>3250000</v>
      </c>
      <c r="F12" s="297"/>
      <c r="G12" s="293"/>
      <c r="H12" s="316">
        <v>43344</v>
      </c>
      <c r="I12" s="316">
        <v>44256</v>
      </c>
    </row>
    <row r="13" spans="1:9" ht="15.5" x14ac:dyDescent="0.35">
      <c r="A13" s="293"/>
      <c r="B13" s="293" t="s">
        <v>1763</v>
      </c>
      <c r="C13" s="293" t="s">
        <v>415</v>
      </c>
      <c r="D13" s="296">
        <v>3500000</v>
      </c>
      <c r="E13" s="296">
        <v>1750000</v>
      </c>
      <c r="F13" s="297"/>
      <c r="G13" s="293"/>
      <c r="H13" s="316">
        <v>43617</v>
      </c>
      <c r="I13" s="316">
        <v>44256</v>
      </c>
    </row>
    <row r="14" spans="1:9" ht="31" x14ac:dyDescent="0.35">
      <c r="A14" s="293"/>
      <c r="B14" s="293" t="s">
        <v>1764</v>
      </c>
      <c r="C14" s="293" t="s">
        <v>416</v>
      </c>
      <c r="D14" s="296">
        <v>2346000</v>
      </c>
      <c r="E14" s="296">
        <v>1326488</v>
      </c>
      <c r="F14" s="297"/>
      <c r="G14" s="293"/>
      <c r="H14" s="316">
        <v>43497</v>
      </c>
      <c r="I14" s="316">
        <v>44287</v>
      </c>
    </row>
    <row r="15" spans="1:9" ht="15.5" x14ac:dyDescent="0.35">
      <c r="A15" s="293"/>
      <c r="B15" s="293" t="s">
        <v>1765</v>
      </c>
      <c r="C15" s="293" t="s">
        <v>417</v>
      </c>
      <c r="D15" s="296">
        <v>80000</v>
      </c>
      <c r="E15" s="296">
        <v>40000</v>
      </c>
      <c r="F15" s="297"/>
      <c r="G15" s="293"/>
      <c r="H15" s="316">
        <v>43525</v>
      </c>
      <c r="I15" s="316">
        <v>43891</v>
      </c>
    </row>
    <row r="16" spans="1:9" ht="31" x14ac:dyDescent="0.35">
      <c r="A16" s="314"/>
      <c r="B16" s="314" t="s">
        <v>1766</v>
      </c>
      <c r="C16" s="314" t="s">
        <v>418</v>
      </c>
      <c r="D16" s="390">
        <v>6005171.4299999997</v>
      </c>
      <c r="E16" s="390">
        <v>4203620</v>
      </c>
      <c r="F16" s="391"/>
      <c r="G16" s="293"/>
      <c r="H16" s="316">
        <v>43252</v>
      </c>
      <c r="I16" s="316">
        <v>44256</v>
      </c>
    </row>
    <row r="17" spans="1:9" ht="15.5" x14ac:dyDescent="0.35">
      <c r="A17" s="314"/>
      <c r="B17" s="382" t="s">
        <v>419</v>
      </c>
      <c r="C17" s="314" t="s">
        <v>419</v>
      </c>
      <c r="D17" s="390">
        <v>2793217</v>
      </c>
      <c r="E17" s="390">
        <v>750000</v>
      </c>
      <c r="F17" s="391"/>
      <c r="G17" s="293"/>
      <c r="H17" s="316">
        <v>43252</v>
      </c>
      <c r="I17" s="316">
        <v>43952</v>
      </c>
    </row>
    <row r="18" spans="1:9" ht="31" x14ac:dyDescent="0.35">
      <c r="A18" s="314"/>
      <c r="B18" s="382" t="s">
        <v>2112</v>
      </c>
      <c r="C18" s="314" t="s">
        <v>420</v>
      </c>
      <c r="D18" s="390">
        <v>928000</v>
      </c>
      <c r="E18" s="390">
        <v>474000</v>
      </c>
      <c r="F18" s="391"/>
      <c r="G18" s="293"/>
      <c r="H18" s="316">
        <v>43678</v>
      </c>
      <c r="I18" s="316">
        <v>43891</v>
      </c>
    </row>
    <row r="19" spans="1:9" ht="31" x14ac:dyDescent="0.35">
      <c r="A19" s="314"/>
      <c r="B19" s="382" t="s">
        <v>2113</v>
      </c>
      <c r="C19" s="314" t="s">
        <v>421</v>
      </c>
      <c r="D19" s="390">
        <v>1000000</v>
      </c>
      <c r="E19" s="390">
        <v>50000</v>
      </c>
      <c r="F19" s="391"/>
      <c r="G19" s="293"/>
      <c r="H19" s="316">
        <v>43739</v>
      </c>
      <c r="I19" s="316">
        <v>43922</v>
      </c>
    </row>
    <row r="20" spans="1:9" ht="31" x14ac:dyDescent="0.35">
      <c r="A20" s="314"/>
      <c r="B20" s="392" t="s">
        <v>1773</v>
      </c>
      <c r="C20" s="314" t="s">
        <v>422</v>
      </c>
      <c r="D20" s="390">
        <v>2500000</v>
      </c>
      <c r="E20" s="390">
        <v>1333511.51</v>
      </c>
      <c r="F20" s="391"/>
      <c r="G20" s="293"/>
      <c r="H20" s="316">
        <v>43739</v>
      </c>
      <c r="I20" s="316">
        <v>44256</v>
      </c>
    </row>
    <row r="21" spans="1:9" ht="31" x14ac:dyDescent="0.35">
      <c r="A21" s="314"/>
      <c r="B21" s="392" t="s">
        <v>1774</v>
      </c>
      <c r="C21" s="314" t="s">
        <v>423</v>
      </c>
      <c r="D21" s="390">
        <v>4639000</v>
      </c>
      <c r="E21" s="390">
        <v>913500</v>
      </c>
      <c r="F21" s="391"/>
      <c r="G21" s="293"/>
      <c r="H21" s="316">
        <v>43435</v>
      </c>
      <c r="I21" s="316">
        <v>44287</v>
      </c>
    </row>
    <row r="22" spans="1:9" ht="31" x14ac:dyDescent="0.35">
      <c r="A22" s="314"/>
      <c r="B22" s="392" t="s">
        <v>1767</v>
      </c>
      <c r="C22" s="314" t="s">
        <v>424</v>
      </c>
      <c r="D22" s="390">
        <v>70000</v>
      </c>
      <c r="E22" s="390">
        <v>35000</v>
      </c>
      <c r="F22" s="391"/>
      <c r="G22" s="293"/>
      <c r="H22" s="316">
        <v>43435</v>
      </c>
      <c r="I22" s="316">
        <v>44287</v>
      </c>
    </row>
    <row r="23" spans="1:9" ht="31" x14ac:dyDescent="0.35">
      <c r="A23" s="314"/>
      <c r="B23" s="392" t="s">
        <v>1775</v>
      </c>
      <c r="C23" s="314" t="s">
        <v>425</v>
      </c>
      <c r="D23" s="393">
        <v>2160000</v>
      </c>
      <c r="E23" s="393">
        <v>1027015.66</v>
      </c>
      <c r="F23" s="391"/>
      <c r="G23" s="293"/>
      <c r="H23" s="316">
        <v>43435</v>
      </c>
      <c r="I23" s="316">
        <v>44287</v>
      </c>
    </row>
    <row r="24" spans="1:9" ht="15.5" x14ac:dyDescent="0.35">
      <c r="A24" s="314"/>
      <c r="B24" s="392" t="s">
        <v>1776</v>
      </c>
      <c r="C24" s="314" t="s">
        <v>426</v>
      </c>
      <c r="D24" s="393">
        <v>37000</v>
      </c>
      <c r="E24" s="393">
        <v>18500</v>
      </c>
      <c r="F24" s="391"/>
      <c r="G24" s="293"/>
      <c r="H24" s="293"/>
      <c r="I24" s="316">
        <v>44256</v>
      </c>
    </row>
    <row r="25" spans="1:9" ht="15.5" x14ac:dyDescent="0.35">
      <c r="A25" s="314"/>
      <c r="B25" s="392" t="s">
        <v>1768</v>
      </c>
      <c r="C25" s="314" t="s">
        <v>427</v>
      </c>
      <c r="D25" s="393">
        <v>40000</v>
      </c>
      <c r="E25" s="393">
        <v>20000</v>
      </c>
      <c r="F25" s="391"/>
      <c r="G25" s="293"/>
      <c r="H25" s="316">
        <v>43374</v>
      </c>
      <c r="I25" s="316">
        <v>43922</v>
      </c>
    </row>
    <row r="26" spans="1:9" ht="31" x14ac:dyDescent="0.35">
      <c r="A26" s="314"/>
      <c r="B26" s="392" t="s">
        <v>1777</v>
      </c>
      <c r="C26" s="314" t="s">
        <v>428</v>
      </c>
      <c r="D26" s="393">
        <v>1446000</v>
      </c>
      <c r="E26" s="393">
        <v>660597</v>
      </c>
      <c r="F26" s="391"/>
      <c r="G26" s="293"/>
      <c r="H26" s="316">
        <v>43344</v>
      </c>
      <c r="I26" s="316">
        <v>44256</v>
      </c>
    </row>
    <row r="27" spans="1:9" ht="31" x14ac:dyDescent="0.35">
      <c r="A27" s="314"/>
      <c r="B27" s="392" t="s">
        <v>1778</v>
      </c>
      <c r="C27" s="314" t="s">
        <v>429</v>
      </c>
      <c r="D27" s="394">
        <v>2718000</v>
      </c>
      <c r="E27" s="394">
        <v>1051400</v>
      </c>
      <c r="F27" s="391"/>
      <c r="G27" s="293"/>
      <c r="H27" s="316">
        <v>43862</v>
      </c>
      <c r="I27" s="316">
        <v>44621</v>
      </c>
    </row>
    <row r="28" spans="1:9" ht="31" x14ac:dyDescent="0.35">
      <c r="A28" s="314"/>
      <c r="B28" s="392" t="s">
        <v>1779</v>
      </c>
      <c r="C28" s="314" t="s">
        <v>430</v>
      </c>
      <c r="D28" s="393">
        <v>171612</v>
      </c>
      <c r="E28" s="393">
        <v>85805.989999999991</v>
      </c>
      <c r="F28" s="391"/>
      <c r="G28" s="293"/>
      <c r="H28" s="316">
        <v>43466</v>
      </c>
      <c r="I28" s="316">
        <v>44256</v>
      </c>
    </row>
    <row r="29" spans="1:9" ht="15.5" x14ac:dyDescent="0.35">
      <c r="A29" s="314"/>
      <c r="B29" s="392" t="s">
        <v>1780</v>
      </c>
      <c r="C29" s="314" t="s">
        <v>431</v>
      </c>
      <c r="D29" s="393">
        <v>100000</v>
      </c>
      <c r="E29" s="393">
        <v>50000</v>
      </c>
      <c r="F29" s="391"/>
      <c r="G29" s="293"/>
      <c r="H29" s="316">
        <v>43862</v>
      </c>
      <c r="I29" s="316">
        <v>44621</v>
      </c>
    </row>
    <row r="30" spans="1:9" ht="31" x14ac:dyDescent="0.35">
      <c r="A30" s="314" t="s">
        <v>1744</v>
      </c>
      <c r="B30" s="392" t="s">
        <v>1781</v>
      </c>
      <c r="C30" s="314" t="s">
        <v>433</v>
      </c>
      <c r="D30" s="390">
        <v>5827851</v>
      </c>
      <c r="E30" s="390">
        <v>4195121</v>
      </c>
      <c r="F30" s="391"/>
      <c r="G30" s="293"/>
      <c r="H30" s="316">
        <v>43191</v>
      </c>
      <c r="I30" s="316">
        <v>44256</v>
      </c>
    </row>
    <row r="31" spans="1:9" ht="31" x14ac:dyDescent="0.35">
      <c r="A31" s="314" t="s">
        <v>432</v>
      </c>
      <c r="B31" s="392" t="s">
        <v>1782</v>
      </c>
      <c r="C31" s="314" t="s">
        <v>434</v>
      </c>
      <c r="D31" s="390">
        <v>3220614</v>
      </c>
      <c r="E31" s="390">
        <v>2320614</v>
      </c>
      <c r="F31" s="391" t="s">
        <v>1589</v>
      </c>
      <c r="G31" s="293"/>
      <c r="H31" s="316">
        <v>43191</v>
      </c>
      <c r="I31" s="316">
        <v>44256</v>
      </c>
    </row>
    <row r="32" spans="1:9" ht="15.5" x14ac:dyDescent="0.35">
      <c r="A32" s="314"/>
      <c r="B32" s="392" t="s">
        <v>1783</v>
      </c>
      <c r="C32" s="314" t="s">
        <v>435</v>
      </c>
      <c r="D32" s="390">
        <v>4650000</v>
      </c>
      <c r="E32" s="390">
        <v>2750000</v>
      </c>
      <c r="F32" s="391" t="s">
        <v>1589</v>
      </c>
      <c r="G32" s="293"/>
      <c r="H32" s="316">
        <v>43525</v>
      </c>
      <c r="I32" s="316">
        <v>44256</v>
      </c>
    </row>
    <row r="33" spans="1:9" ht="15.5" x14ac:dyDescent="0.35">
      <c r="A33" s="314"/>
      <c r="B33" s="392" t="s">
        <v>1784</v>
      </c>
      <c r="C33" s="314" t="s">
        <v>436</v>
      </c>
      <c r="D33" s="390">
        <v>1528200</v>
      </c>
      <c r="E33" s="390">
        <v>500000</v>
      </c>
      <c r="F33" s="391" t="s">
        <v>1589</v>
      </c>
      <c r="G33" s="293"/>
      <c r="H33" s="316">
        <v>43983</v>
      </c>
      <c r="I33" s="316">
        <v>44256</v>
      </c>
    </row>
    <row r="34" spans="1:9" ht="15.5" x14ac:dyDescent="0.35">
      <c r="A34" s="314"/>
      <c r="B34" s="392" t="s">
        <v>1785</v>
      </c>
      <c r="C34" s="314" t="s">
        <v>437</v>
      </c>
      <c r="D34" s="390">
        <v>3048072</v>
      </c>
      <c r="E34" s="390">
        <v>500000</v>
      </c>
      <c r="F34" s="391" t="s">
        <v>1589</v>
      </c>
      <c r="G34" s="293"/>
      <c r="H34" s="316">
        <v>44136</v>
      </c>
      <c r="I34" s="316">
        <v>44621</v>
      </c>
    </row>
    <row r="35" spans="1:9" ht="15.5" x14ac:dyDescent="0.35">
      <c r="A35" s="314"/>
      <c r="B35" s="392" t="s">
        <v>1786</v>
      </c>
      <c r="C35" s="314" t="s">
        <v>438</v>
      </c>
      <c r="D35" s="390">
        <v>142000</v>
      </c>
      <c r="E35" s="390">
        <v>100000</v>
      </c>
      <c r="F35" s="391" t="s">
        <v>1589</v>
      </c>
      <c r="G35" s="293"/>
      <c r="H35" s="316">
        <v>43831</v>
      </c>
      <c r="I35" s="316">
        <v>44136</v>
      </c>
    </row>
    <row r="36" spans="1:9" ht="15.5" x14ac:dyDescent="0.35">
      <c r="A36" s="314"/>
      <c r="B36" s="392" t="s">
        <v>1787</v>
      </c>
      <c r="C36" s="314" t="s">
        <v>439</v>
      </c>
      <c r="D36" s="390">
        <v>2592700</v>
      </c>
      <c r="E36" s="390">
        <v>795760</v>
      </c>
      <c r="F36" s="391" t="s">
        <v>1589</v>
      </c>
      <c r="G36" s="293"/>
      <c r="H36" s="316">
        <v>44197</v>
      </c>
      <c r="I36" s="316">
        <v>44317</v>
      </c>
    </row>
    <row r="37" spans="1:9" ht="31" x14ac:dyDescent="0.35">
      <c r="A37" s="314"/>
      <c r="B37" s="382" t="s">
        <v>2114</v>
      </c>
      <c r="C37" s="314" t="s">
        <v>440</v>
      </c>
      <c r="D37" s="390">
        <v>12516479</v>
      </c>
      <c r="E37" s="390">
        <v>2675000</v>
      </c>
      <c r="F37" s="391" t="s">
        <v>1589</v>
      </c>
      <c r="G37" s="293"/>
      <c r="H37" s="316">
        <v>44287</v>
      </c>
      <c r="I37" s="316">
        <v>44621</v>
      </c>
    </row>
    <row r="38" spans="1:9" ht="15.5" x14ac:dyDescent="0.35">
      <c r="A38" s="314"/>
      <c r="B38" s="392" t="s">
        <v>441</v>
      </c>
      <c r="C38" s="314" t="s">
        <v>441</v>
      </c>
      <c r="D38" s="390">
        <v>3507506</v>
      </c>
      <c r="E38" s="390">
        <v>1400000</v>
      </c>
      <c r="F38" s="391" t="s">
        <v>1589</v>
      </c>
      <c r="G38" s="293"/>
      <c r="H38" s="316">
        <v>44197</v>
      </c>
      <c r="I38" s="316">
        <v>44621</v>
      </c>
    </row>
    <row r="39" spans="1:9" ht="15.5" x14ac:dyDescent="0.35">
      <c r="A39" s="314"/>
      <c r="B39" s="392" t="s">
        <v>1788</v>
      </c>
      <c r="C39" s="314" t="s">
        <v>442</v>
      </c>
      <c r="D39" s="390">
        <v>4500000</v>
      </c>
      <c r="E39" s="390">
        <v>2000000</v>
      </c>
      <c r="F39" s="391" t="s">
        <v>1589</v>
      </c>
      <c r="G39" s="293"/>
      <c r="H39" s="316">
        <v>43983</v>
      </c>
      <c r="I39" s="316">
        <v>44621</v>
      </c>
    </row>
    <row r="40" spans="1:9" ht="15.5" x14ac:dyDescent="0.35">
      <c r="A40" s="314"/>
      <c r="B40" s="392" t="s">
        <v>1789</v>
      </c>
      <c r="C40" s="314" t="s">
        <v>443</v>
      </c>
      <c r="D40" s="390">
        <v>4500000</v>
      </c>
      <c r="E40" s="390">
        <v>2000000</v>
      </c>
      <c r="F40" s="391" t="s">
        <v>1589</v>
      </c>
      <c r="G40" s="293"/>
      <c r="H40" s="316">
        <v>43983</v>
      </c>
      <c r="I40" s="316">
        <v>44621</v>
      </c>
    </row>
    <row r="41" spans="1:9" ht="31" x14ac:dyDescent="0.35">
      <c r="A41" s="314"/>
      <c r="B41" s="392" t="s">
        <v>1790</v>
      </c>
      <c r="C41" s="314" t="s">
        <v>444</v>
      </c>
      <c r="D41" s="390">
        <v>666667</v>
      </c>
      <c r="E41" s="390">
        <v>300000</v>
      </c>
      <c r="F41" s="391" t="s">
        <v>1589</v>
      </c>
      <c r="G41" s="293"/>
      <c r="H41" s="316">
        <v>44197</v>
      </c>
      <c r="I41" s="316">
        <v>44621</v>
      </c>
    </row>
    <row r="42" spans="1:9" ht="31" x14ac:dyDescent="0.35">
      <c r="A42" s="314"/>
      <c r="B42" s="382" t="s">
        <v>2115</v>
      </c>
      <c r="C42" s="314" t="s">
        <v>445</v>
      </c>
      <c r="D42" s="390">
        <v>3725000</v>
      </c>
      <c r="E42" s="390">
        <v>1475000</v>
      </c>
      <c r="F42" s="391" t="s">
        <v>1589</v>
      </c>
      <c r="G42" s="293"/>
      <c r="H42" s="316">
        <v>44409</v>
      </c>
      <c r="I42" s="316">
        <v>44896</v>
      </c>
    </row>
    <row r="43" spans="1:9" ht="31" x14ac:dyDescent="0.35">
      <c r="A43" s="314"/>
      <c r="B43" s="392" t="s">
        <v>1791</v>
      </c>
      <c r="C43" s="314" t="s">
        <v>446</v>
      </c>
      <c r="D43" s="390" t="s">
        <v>18</v>
      </c>
      <c r="E43" s="390">
        <v>1500000</v>
      </c>
      <c r="F43" s="391" t="s">
        <v>1589</v>
      </c>
      <c r="G43" s="293"/>
      <c r="H43" s="316">
        <v>43525</v>
      </c>
      <c r="I43" s="316">
        <v>44105</v>
      </c>
    </row>
    <row r="44" spans="1:9" ht="31" x14ac:dyDescent="0.35">
      <c r="A44" s="314"/>
      <c r="B44" s="392" t="s">
        <v>1792</v>
      </c>
      <c r="C44" s="314" t="s">
        <v>447</v>
      </c>
      <c r="D44" s="390">
        <v>6480000</v>
      </c>
      <c r="E44" s="390">
        <v>3525000</v>
      </c>
      <c r="F44" s="391" t="s">
        <v>1589</v>
      </c>
      <c r="G44" s="293"/>
      <c r="H44" s="316">
        <v>43525</v>
      </c>
      <c r="I44" s="316">
        <v>44105</v>
      </c>
    </row>
    <row r="45" spans="1:9" ht="31" x14ac:dyDescent="0.35">
      <c r="A45" s="293"/>
      <c r="B45" s="298" t="s">
        <v>1793</v>
      </c>
      <c r="C45" s="293" t="s">
        <v>448</v>
      </c>
      <c r="D45" s="296">
        <v>15000000</v>
      </c>
      <c r="E45" s="296">
        <v>5500000</v>
      </c>
      <c r="F45" s="297" t="s">
        <v>1589</v>
      </c>
      <c r="G45" s="293"/>
      <c r="H45" s="316">
        <v>44105</v>
      </c>
      <c r="I45" s="316">
        <v>44682</v>
      </c>
    </row>
    <row r="46" spans="1:9" ht="31" x14ac:dyDescent="0.35">
      <c r="A46" s="314" t="s">
        <v>1745</v>
      </c>
      <c r="B46" s="392" t="s">
        <v>1794</v>
      </c>
      <c r="C46" s="314" t="s">
        <v>450</v>
      </c>
      <c r="D46" s="390">
        <v>15037367</v>
      </c>
      <c r="E46" s="390">
        <v>10000000</v>
      </c>
      <c r="F46" s="391" t="s">
        <v>1589</v>
      </c>
      <c r="G46" s="314"/>
      <c r="H46" s="395">
        <v>43160</v>
      </c>
      <c r="I46" s="395">
        <v>44256</v>
      </c>
    </row>
    <row r="47" spans="1:9" ht="15.5" x14ac:dyDescent="0.35">
      <c r="A47" s="314" t="s">
        <v>449</v>
      </c>
      <c r="B47" s="382" t="s">
        <v>451</v>
      </c>
      <c r="C47" s="314" t="s">
        <v>451</v>
      </c>
      <c r="D47" s="390">
        <v>1300000</v>
      </c>
      <c r="E47" s="390">
        <v>490000</v>
      </c>
      <c r="F47" s="391" t="s">
        <v>1589</v>
      </c>
      <c r="G47" s="314"/>
      <c r="H47" s="314"/>
      <c r="I47" s="395">
        <v>44136</v>
      </c>
    </row>
    <row r="48" spans="1:9" ht="31" x14ac:dyDescent="0.35">
      <c r="A48" s="314"/>
      <c r="B48" s="382" t="s">
        <v>2116</v>
      </c>
      <c r="C48" s="314" t="s">
        <v>452</v>
      </c>
      <c r="D48" s="390">
        <v>40000</v>
      </c>
      <c r="E48" s="390">
        <v>20000</v>
      </c>
      <c r="F48" s="391" t="s">
        <v>1589</v>
      </c>
      <c r="G48" s="314"/>
      <c r="H48" s="314"/>
      <c r="I48" s="395">
        <v>43983</v>
      </c>
    </row>
    <row r="49" spans="1:9" ht="15.5" x14ac:dyDescent="0.35">
      <c r="A49" s="314"/>
      <c r="B49" s="382" t="s">
        <v>2117</v>
      </c>
      <c r="C49" s="314" t="s">
        <v>453</v>
      </c>
      <c r="D49" s="390">
        <v>30000</v>
      </c>
      <c r="E49" s="390">
        <v>15000</v>
      </c>
      <c r="F49" s="391" t="s">
        <v>1589</v>
      </c>
      <c r="G49" s="314"/>
      <c r="H49" s="314"/>
      <c r="I49" s="395">
        <v>43983</v>
      </c>
    </row>
    <row r="50" spans="1:9" ht="15.5" x14ac:dyDescent="0.35">
      <c r="A50" s="314"/>
      <c r="B50" s="396" t="s">
        <v>1795</v>
      </c>
      <c r="C50" s="314" t="s">
        <v>454</v>
      </c>
      <c r="D50" s="390">
        <v>150000</v>
      </c>
      <c r="E50" s="390">
        <v>105000</v>
      </c>
      <c r="F50" s="391" t="s">
        <v>1589</v>
      </c>
      <c r="G50" s="314"/>
      <c r="H50" s="395">
        <v>44136</v>
      </c>
      <c r="I50" s="395">
        <v>44256</v>
      </c>
    </row>
    <row r="51" spans="1:9" s="23" customFormat="1" ht="31" x14ac:dyDescent="0.35">
      <c r="A51" s="314"/>
      <c r="B51" s="382" t="s">
        <v>2118</v>
      </c>
      <c r="C51" s="314" t="s">
        <v>1073</v>
      </c>
      <c r="D51" s="390">
        <v>1800000</v>
      </c>
      <c r="E51" s="390">
        <v>949000</v>
      </c>
      <c r="F51" s="391" t="s">
        <v>1589</v>
      </c>
      <c r="G51" s="314"/>
      <c r="H51" s="395">
        <v>44136</v>
      </c>
      <c r="I51" s="395">
        <v>44256</v>
      </c>
    </row>
    <row r="52" spans="1:9" ht="31" x14ac:dyDescent="0.35">
      <c r="A52" s="314"/>
      <c r="B52" s="396" t="s">
        <v>1796</v>
      </c>
      <c r="C52" s="314" t="s">
        <v>455</v>
      </c>
      <c r="D52" s="390">
        <v>5165651</v>
      </c>
      <c r="E52" s="390">
        <v>750000</v>
      </c>
      <c r="F52" s="391" t="s">
        <v>1589</v>
      </c>
      <c r="G52" s="314"/>
      <c r="H52" s="395">
        <v>44105</v>
      </c>
      <c r="I52" s="395">
        <v>44501</v>
      </c>
    </row>
    <row r="53" spans="1:9" ht="15.5" x14ac:dyDescent="0.35">
      <c r="A53" s="314"/>
      <c r="B53" s="382"/>
      <c r="C53" s="314" t="s">
        <v>456</v>
      </c>
      <c r="D53" s="390">
        <v>2215460</v>
      </c>
      <c r="E53" s="390">
        <v>304366</v>
      </c>
      <c r="F53" s="391" t="s">
        <v>1589</v>
      </c>
      <c r="G53" s="314"/>
      <c r="H53" s="395">
        <v>43586</v>
      </c>
      <c r="I53" s="395">
        <v>43891</v>
      </c>
    </row>
    <row r="54" spans="1:9" ht="46.5" x14ac:dyDescent="0.35">
      <c r="A54" s="314"/>
      <c r="B54" s="382" t="s">
        <v>2119</v>
      </c>
      <c r="C54" s="314" t="s">
        <v>457</v>
      </c>
      <c r="D54" s="390">
        <v>50000</v>
      </c>
      <c r="E54" s="390">
        <v>20000</v>
      </c>
      <c r="F54" s="391" t="s">
        <v>1589</v>
      </c>
      <c r="G54" s="314"/>
      <c r="H54" s="395">
        <v>43831</v>
      </c>
      <c r="I54" s="395">
        <v>44166</v>
      </c>
    </row>
    <row r="55" spans="1:9" ht="15.5" x14ac:dyDescent="0.35">
      <c r="A55" s="314"/>
      <c r="B55" s="396" t="s">
        <v>458</v>
      </c>
      <c r="C55" s="314" t="s">
        <v>458</v>
      </c>
      <c r="D55" s="390">
        <v>250000</v>
      </c>
      <c r="E55" s="390">
        <v>150000</v>
      </c>
      <c r="F55" s="391" t="s">
        <v>1589</v>
      </c>
      <c r="G55" s="314"/>
      <c r="H55" s="314"/>
      <c r="I55" s="314"/>
    </row>
    <row r="56" spans="1:9" ht="15.5" x14ac:dyDescent="0.35">
      <c r="A56" s="314"/>
      <c r="B56" s="382" t="s">
        <v>459</v>
      </c>
      <c r="C56" s="314" t="s">
        <v>459</v>
      </c>
      <c r="D56" s="390">
        <v>12000000</v>
      </c>
      <c r="E56" s="397">
        <v>4124993</v>
      </c>
      <c r="F56" s="391" t="s">
        <v>1589</v>
      </c>
      <c r="G56" s="314"/>
      <c r="H56" s="395">
        <v>44378</v>
      </c>
      <c r="I56" s="395">
        <v>44958</v>
      </c>
    </row>
    <row r="57" spans="1:9" ht="15.5" x14ac:dyDescent="0.35">
      <c r="A57" s="314"/>
      <c r="B57" s="382" t="s">
        <v>2120</v>
      </c>
      <c r="C57" s="314" t="s">
        <v>460</v>
      </c>
      <c r="D57" s="390">
        <v>813226</v>
      </c>
      <c r="E57" s="390">
        <v>544862</v>
      </c>
      <c r="F57" s="391" t="s">
        <v>1589</v>
      </c>
      <c r="G57" s="314"/>
      <c r="H57" s="395">
        <v>43282</v>
      </c>
      <c r="I57" s="395">
        <v>43891</v>
      </c>
    </row>
    <row r="58" spans="1:9" ht="15.5" x14ac:dyDescent="0.35">
      <c r="A58" s="314"/>
      <c r="B58" s="396" t="s">
        <v>1797</v>
      </c>
      <c r="C58" s="314" t="s">
        <v>461</v>
      </c>
      <c r="D58" s="390">
        <v>1980459</v>
      </c>
      <c r="E58" s="390">
        <v>925000</v>
      </c>
      <c r="F58" s="391" t="s">
        <v>1589</v>
      </c>
      <c r="G58" s="314"/>
      <c r="H58" s="395">
        <v>44013</v>
      </c>
      <c r="I58" s="395">
        <v>44440</v>
      </c>
    </row>
    <row r="59" spans="1:9" s="23" customFormat="1" ht="15.5" x14ac:dyDescent="0.35">
      <c r="A59" s="314"/>
      <c r="B59" s="398" t="s">
        <v>2121</v>
      </c>
      <c r="C59" s="399" t="s">
        <v>1072</v>
      </c>
      <c r="D59" s="390">
        <v>800000</v>
      </c>
      <c r="E59" s="390">
        <v>550000</v>
      </c>
      <c r="F59" s="391" t="s">
        <v>1589</v>
      </c>
      <c r="G59" s="314"/>
      <c r="H59" s="395">
        <v>44166</v>
      </c>
      <c r="I59" s="395">
        <v>44256</v>
      </c>
    </row>
    <row r="60" spans="1:9" ht="15.5" x14ac:dyDescent="0.35">
      <c r="A60" s="314"/>
      <c r="B60" s="400" t="s">
        <v>1824</v>
      </c>
      <c r="C60" s="314" t="s">
        <v>462</v>
      </c>
      <c r="D60" s="390">
        <v>1623166</v>
      </c>
      <c r="E60" s="390">
        <v>607050</v>
      </c>
      <c r="F60" s="391"/>
      <c r="G60" s="314"/>
      <c r="H60" s="395">
        <v>43739</v>
      </c>
      <c r="I60" s="395">
        <v>44166</v>
      </c>
    </row>
    <row r="61" spans="1:9" ht="15.5" x14ac:dyDescent="0.35">
      <c r="A61" s="314"/>
      <c r="B61" s="382" t="s">
        <v>2122</v>
      </c>
      <c r="C61" s="314" t="s">
        <v>463</v>
      </c>
      <c r="D61" s="390">
        <v>245640</v>
      </c>
      <c r="E61" s="390">
        <v>44863</v>
      </c>
      <c r="F61" s="391" t="s">
        <v>1589</v>
      </c>
      <c r="G61" s="314"/>
      <c r="H61" s="395">
        <v>43374</v>
      </c>
      <c r="I61" s="395">
        <v>43525</v>
      </c>
    </row>
    <row r="62" spans="1:9" ht="15.5" x14ac:dyDescent="0.35">
      <c r="A62" s="314"/>
      <c r="B62" s="396" t="s">
        <v>1798</v>
      </c>
      <c r="C62" s="314" t="s">
        <v>464</v>
      </c>
      <c r="D62" s="390">
        <v>186144</v>
      </c>
      <c r="E62" s="390">
        <v>123581</v>
      </c>
      <c r="F62" s="391" t="s">
        <v>1589</v>
      </c>
      <c r="G62" s="314"/>
      <c r="H62" s="395"/>
      <c r="I62" s="395">
        <v>44621</v>
      </c>
    </row>
    <row r="63" spans="1:9" ht="15.5" x14ac:dyDescent="0.35">
      <c r="A63" s="314"/>
      <c r="B63" s="382"/>
      <c r="C63" s="314" t="s">
        <v>465</v>
      </c>
      <c r="D63" s="390">
        <v>2313919</v>
      </c>
      <c r="E63" s="390">
        <v>600000</v>
      </c>
      <c r="F63" s="391" t="s">
        <v>1589</v>
      </c>
      <c r="G63" s="314"/>
      <c r="H63" s="314"/>
      <c r="I63" s="395">
        <v>43862</v>
      </c>
    </row>
    <row r="64" spans="1:9" ht="15.5" x14ac:dyDescent="0.35">
      <c r="A64" s="314"/>
      <c r="B64" s="396" t="s">
        <v>1799</v>
      </c>
      <c r="C64" s="314" t="s">
        <v>466</v>
      </c>
      <c r="D64" s="390">
        <v>11808957</v>
      </c>
      <c r="E64" s="390">
        <v>600000</v>
      </c>
      <c r="F64" s="391" t="s">
        <v>1589</v>
      </c>
      <c r="G64" s="314"/>
      <c r="H64" s="314"/>
      <c r="I64" s="395">
        <v>44166</v>
      </c>
    </row>
    <row r="65" spans="1:9" ht="31" x14ac:dyDescent="0.35">
      <c r="A65" s="314"/>
      <c r="B65" s="396" t="s">
        <v>1800</v>
      </c>
      <c r="C65" s="314" t="s">
        <v>467</v>
      </c>
      <c r="D65" s="390">
        <v>2744270</v>
      </c>
      <c r="E65" s="390">
        <v>495500</v>
      </c>
      <c r="F65" s="391" t="s">
        <v>1589</v>
      </c>
      <c r="G65" s="314"/>
      <c r="H65" s="314"/>
      <c r="I65" s="395">
        <v>44256</v>
      </c>
    </row>
    <row r="66" spans="1:9" ht="15.5" x14ac:dyDescent="0.35">
      <c r="A66" s="314"/>
      <c r="B66" s="396" t="s">
        <v>1801</v>
      </c>
      <c r="C66" s="314" t="s">
        <v>468</v>
      </c>
      <c r="D66" s="390"/>
      <c r="E66" s="390">
        <v>529500</v>
      </c>
      <c r="F66" s="391" t="s">
        <v>1589</v>
      </c>
      <c r="G66" s="314"/>
      <c r="H66" s="314"/>
      <c r="I66" s="395">
        <v>44531</v>
      </c>
    </row>
    <row r="67" spans="1:9" ht="15.5" x14ac:dyDescent="0.35">
      <c r="A67" s="314"/>
      <c r="B67" s="396" t="s">
        <v>1802</v>
      </c>
      <c r="C67" s="314" t="s">
        <v>469</v>
      </c>
      <c r="D67" s="390">
        <v>30000</v>
      </c>
      <c r="E67" s="390">
        <v>15000</v>
      </c>
      <c r="F67" s="391" t="s">
        <v>1589</v>
      </c>
      <c r="G67" s="314"/>
      <c r="H67" s="314"/>
      <c r="I67" s="314"/>
    </row>
    <row r="68" spans="1:9" ht="15.5" x14ac:dyDescent="0.35">
      <c r="A68" s="314"/>
      <c r="B68" s="382" t="s">
        <v>2123</v>
      </c>
      <c r="C68" s="314" t="s">
        <v>470</v>
      </c>
      <c r="D68" s="390">
        <v>12300000</v>
      </c>
      <c r="E68" s="390">
        <v>2000000</v>
      </c>
      <c r="F68" s="391" t="s">
        <v>1589</v>
      </c>
      <c r="G68" s="314"/>
      <c r="H68" s="395">
        <v>44348</v>
      </c>
      <c r="I68" s="395">
        <v>45108</v>
      </c>
    </row>
    <row r="69" spans="1:9" ht="15.5" x14ac:dyDescent="0.35">
      <c r="A69" s="314"/>
      <c r="B69" s="382" t="s">
        <v>2124</v>
      </c>
      <c r="C69" s="314" t="s">
        <v>471</v>
      </c>
      <c r="D69" s="390">
        <v>2028546</v>
      </c>
      <c r="E69" s="390">
        <v>748953</v>
      </c>
      <c r="F69" s="391" t="s">
        <v>1589</v>
      </c>
      <c r="G69" s="314"/>
      <c r="H69" s="314"/>
      <c r="I69" s="395">
        <v>44256</v>
      </c>
    </row>
    <row r="70" spans="1:9" ht="31" x14ac:dyDescent="0.35">
      <c r="A70" s="314"/>
      <c r="B70" s="382" t="s">
        <v>2125</v>
      </c>
      <c r="C70" s="314" t="s">
        <v>472</v>
      </c>
      <c r="D70" s="390">
        <v>2056000</v>
      </c>
      <c r="E70" s="390">
        <v>822400</v>
      </c>
      <c r="F70" s="391" t="s">
        <v>1589</v>
      </c>
      <c r="G70" s="314"/>
      <c r="H70" s="395">
        <v>43525</v>
      </c>
      <c r="I70" s="395">
        <v>44013</v>
      </c>
    </row>
    <row r="71" spans="1:9" ht="15.5" x14ac:dyDescent="0.35">
      <c r="A71" s="314"/>
      <c r="B71" s="392" t="s">
        <v>1803</v>
      </c>
      <c r="C71" s="314" t="s">
        <v>473</v>
      </c>
      <c r="D71" s="390">
        <v>627000</v>
      </c>
      <c r="E71" s="390">
        <v>190000</v>
      </c>
      <c r="F71" s="391" t="s">
        <v>1589</v>
      </c>
      <c r="G71" s="314"/>
      <c r="H71" s="314"/>
      <c r="I71" s="395">
        <v>44621</v>
      </c>
    </row>
    <row r="72" spans="1:9" ht="31" x14ac:dyDescent="0.35">
      <c r="A72" s="314"/>
      <c r="B72" s="382" t="s">
        <v>2126</v>
      </c>
      <c r="C72" s="314" t="s">
        <v>1070</v>
      </c>
      <c r="D72" s="390">
        <v>2200000</v>
      </c>
      <c r="E72" s="390">
        <v>1440950</v>
      </c>
      <c r="F72" s="391" t="s">
        <v>1589</v>
      </c>
      <c r="G72" s="314"/>
      <c r="H72" s="395">
        <v>43862</v>
      </c>
      <c r="I72" s="395">
        <v>44256</v>
      </c>
    </row>
    <row r="73" spans="1:9" ht="15.5" x14ac:dyDescent="0.35">
      <c r="A73" s="314"/>
      <c r="B73" s="382" t="s">
        <v>2127</v>
      </c>
      <c r="C73" s="314" t="s">
        <v>474</v>
      </c>
      <c r="D73" s="390">
        <v>3200000</v>
      </c>
      <c r="E73" s="390">
        <v>500000</v>
      </c>
      <c r="F73" s="391" t="s">
        <v>1589</v>
      </c>
      <c r="G73" s="314"/>
      <c r="H73" s="395">
        <v>43647</v>
      </c>
      <c r="I73" s="395">
        <v>44044</v>
      </c>
    </row>
    <row r="74" spans="1:9" ht="44.5" customHeight="1" x14ac:dyDescent="0.35">
      <c r="A74" s="609" t="s">
        <v>1770</v>
      </c>
      <c r="B74" s="610"/>
      <c r="C74" s="610"/>
      <c r="D74" s="610"/>
      <c r="E74" s="610"/>
      <c r="F74" s="610"/>
      <c r="G74" s="610"/>
      <c r="H74" s="610"/>
      <c r="I74" s="611"/>
    </row>
    <row r="75" spans="1:9" ht="31" x14ac:dyDescent="0.35">
      <c r="A75" s="314" t="s">
        <v>1746</v>
      </c>
      <c r="B75" s="314" t="s">
        <v>1804</v>
      </c>
      <c r="C75" s="314" t="s">
        <v>476</v>
      </c>
      <c r="D75" s="390">
        <v>760000</v>
      </c>
      <c r="E75" s="390">
        <v>500000</v>
      </c>
      <c r="F75" s="391" t="s">
        <v>1589</v>
      </c>
      <c r="G75" s="314"/>
      <c r="H75" s="395">
        <v>43922</v>
      </c>
      <c r="I75" s="395">
        <v>44256</v>
      </c>
    </row>
    <row r="76" spans="1:9" ht="31" x14ac:dyDescent="0.35">
      <c r="A76" s="314" t="s">
        <v>475</v>
      </c>
      <c r="B76" s="382" t="s">
        <v>2128</v>
      </c>
      <c r="C76" s="314" t="s">
        <v>477</v>
      </c>
      <c r="D76" s="390">
        <v>224906</v>
      </c>
      <c r="E76" s="390">
        <v>219436</v>
      </c>
      <c r="F76" s="391" t="s">
        <v>1589</v>
      </c>
      <c r="G76" s="314"/>
      <c r="H76" s="395">
        <v>43922</v>
      </c>
      <c r="I76" s="395">
        <v>44256</v>
      </c>
    </row>
    <row r="77" spans="1:9" ht="31" x14ac:dyDescent="0.35">
      <c r="A77" s="314" t="s">
        <v>1747</v>
      </c>
      <c r="B77" s="392" t="s">
        <v>1805</v>
      </c>
      <c r="C77" s="314" t="s">
        <v>479</v>
      </c>
      <c r="D77" s="390">
        <v>272309.5</v>
      </c>
      <c r="E77" s="390">
        <v>242309.5</v>
      </c>
      <c r="F77" s="391" t="s">
        <v>1589</v>
      </c>
      <c r="G77" s="314"/>
      <c r="H77" s="395">
        <v>43922</v>
      </c>
      <c r="I77" s="395">
        <v>44256</v>
      </c>
    </row>
    <row r="78" spans="1:9" ht="31" x14ac:dyDescent="0.35">
      <c r="A78" s="314" t="s">
        <v>478</v>
      </c>
      <c r="B78" s="392" t="s">
        <v>1806</v>
      </c>
      <c r="C78" s="314" t="s">
        <v>480</v>
      </c>
      <c r="D78" s="390">
        <v>360064</v>
      </c>
      <c r="E78" s="390">
        <v>338764</v>
      </c>
      <c r="F78" s="391" t="s">
        <v>1589</v>
      </c>
      <c r="G78" s="314"/>
      <c r="H78" s="395">
        <v>43922</v>
      </c>
      <c r="I78" s="395">
        <v>44256</v>
      </c>
    </row>
    <row r="79" spans="1:9" ht="15.5" x14ac:dyDescent="0.35">
      <c r="A79" s="314"/>
      <c r="B79" s="392" t="s">
        <v>1807</v>
      </c>
      <c r="C79" s="314" t="s">
        <v>481</v>
      </c>
      <c r="D79" s="390">
        <v>300000</v>
      </c>
      <c r="E79" s="390">
        <v>270000</v>
      </c>
      <c r="F79" s="391" t="s">
        <v>1589</v>
      </c>
      <c r="G79" s="314"/>
      <c r="H79" s="395">
        <v>43922</v>
      </c>
      <c r="I79" s="395">
        <v>44256</v>
      </c>
    </row>
    <row r="80" spans="1:9" ht="31" x14ac:dyDescent="0.35">
      <c r="A80" s="314" t="s">
        <v>1750</v>
      </c>
      <c r="B80" s="392" t="s">
        <v>1808</v>
      </c>
      <c r="C80" s="314" t="s">
        <v>482</v>
      </c>
      <c r="D80" s="390">
        <v>96600</v>
      </c>
      <c r="E80" s="390">
        <v>96600</v>
      </c>
      <c r="F80" s="391" t="s">
        <v>1589</v>
      </c>
      <c r="G80" s="314"/>
      <c r="H80" s="395">
        <v>43922</v>
      </c>
      <c r="I80" s="395">
        <v>44256</v>
      </c>
    </row>
    <row r="81" spans="1:10" ht="31" x14ac:dyDescent="0.35">
      <c r="A81" s="314" t="s">
        <v>1748</v>
      </c>
      <c r="B81" s="392" t="s">
        <v>1809</v>
      </c>
      <c r="C81" s="314" t="s">
        <v>483</v>
      </c>
      <c r="D81" s="390">
        <v>200000</v>
      </c>
      <c r="E81" s="390">
        <v>200000</v>
      </c>
      <c r="F81" s="391" t="s">
        <v>1589</v>
      </c>
      <c r="G81" s="314"/>
      <c r="H81" s="395">
        <v>43922</v>
      </c>
      <c r="I81" s="395">
        <v>44256</v>
      </c>
    </row>
    <row r="82" spans="1:10" ht="15.5" x14ac:dyDescent="0.35">
      <c r="A82" s="314"/>
      <c r="B82" s="392" t="s">
        <v>484</v>
      </c>
      <c r="C82" s="314" t="s">
        <v>484</v>
      </c>
      <c r="D82" s="390">
        <v>197536</v>
      </c>
      <c r="E82" s="390">
        <v>197536</v>
      </c>
      <c r="F82" s="391" t="s">
        <v>1589</v>
      </c>
      <c r="G82" s="314"/>
      <c r="H82" s="395">
        <v>43922</v>
      </c>
      <c r="I82" s="395">
        <v>44256</v>
      </c>
    </row>
    <row r="83" spans="1:10" ht="15.5" x14ac:dyDescent="0.35">
      <c r="A83" s="314"/>
      <c r="B83" s="392" t="s">
        <v>1810</v>
      </c>
      <c r="C83" s="314" t="s">
        <v>485</v>
      </c>
      <c r="D83" s="390">
        <v>324843</v>
      </c>
      <c r="E83" s="390">
        <v>324843</v>
      </c>
      <c r="F83" s="391" t="s">
        <v>1589</v>
      </c>
      <c r="G83" s="314"/>
      <c r="H83" s="395">
        <v>43922</v>
      </c>
      <c r="I83" s="395">
        <v>44256</v>
      </c>
    </row>
    <row r="84" spans="1:10" ht="15.5" x14ac:dyDescent="0.35">
      <c r="A84" s="314"/>
      <c r="B84" s="392" t="s">
        <v>1811</v>
      </c>
      <c r="C84" s="314" t="s">
        <v>486</v>
      </c>
      <c r="D84" s="390">
        <v>327797</v>
      </c>
      <c r="E84" s="390">
        <v>327797</v>
      </c>
      <c r="F84" s="391" t="s">
        <v>1589</v>
      </c>
      <c r="G84" s="314"/>
      <c r="H84" s="395">
        <v>43922</v>
      </c>
      <c r="I84" s="395">
        <v>44256</v>
      </c>
    </row>
    <row r="85" spans="1:10" ht="31" x14ac:dyDescent="0.35">
      <c r="A85" s="314"/>
      <c r="B85" s="392" t="s">
        <v>1812</v>
      </c>
      <c r="C85" s="314" t="s">
        <v>487</v>
      </c>
      <c r="D85" s="390">
        <v>57750</v>
      </c>
      <c r="E85" s="390">
        <v>57750</v>
      </c>
      <c r="F85" s="391" t="s">
        <v>1589</v>
      </c>
      <c r="G85" s="314"/>
      <c r="H85" s="395">
        <v>43922</v>
      </c>
      <c r="I85" s="395">
        <v>44256</v>
      </c>
    </row>
    <row r="86" spans="1:10" ht="31" x14ac:dyDescent="0.35">
      <c r="A86" s="314"/>
      <c r="B86" s="392" t="s">
        <v>1813</v>
      </c>
      <c r="C86" s="314" t="s">
        <v>488</v>
      </c>
      <c r="D86" s="390">
        <v>275184</v>
      </c>
      <c r="E86" s="390">
        <v>275184</v>
      </c>
      <c r="F86" s="391" t="s">
        <v>1589</v>
      </c>
      <c r="G86" s="314"/>
      <c r="H86" s="395">
        <v>43922</v>
      </c>
      <c r="I86" s="395">
        <v>44256</v>
      </c>
    </row>
    <row r="87" spans="1:10" ht="31" x14ac:dyDescent="0.35">
      <c r="A87" s="314"/>
      <c r="B87" s="392" t="s">
        <v>1814</v>
      </c>
      <c r="C87" s="314" t="s">
        <v>489</v>
      </c>
      <c r="D87" s="390">
        <v>154073</v>
      </c>
      <c r="E87" s="390">
        <v>124073</v>
      </c>
      <c r="F87" s="391" t="s">
        <v>1589</v>
      </c>
      <c r="G87" s="314"/>
      <c r="H87" s="395">
        <v>43922</v>
      </c>
      <c r="I87" s="395">
        <v>44256</v>
      </c>
    </row>
    <row r="88" spans="1:10" ht="31" x14ac:dyDescent="0.35">
      <c r="A88" s="314" t="s">
        <v>1749</v>
      </c>
      <c r="B88" s="392" t="s">
        <v>1815</v>
      </c>
      <c r="C88" s="314" t="s">
        <v>1071</v>
      </c>
      <c r="D88" s="390">
        <v>74837</v>
      </c>
      <c r="E88" s="390">
        <v>74837</v>
      </c>
      <c r="F88" s="391" t="s">
        <v>1589</v>
      </c>
      <c r="G88" s="314"/>
      <c r="H88" s="395">
        <v>43922</v>
      </c>
      <c r="I88" s="395">
        <v>44256</v>
      </c>
    </row>
    <row r="89" spans="1:10" ht="31" x14ac:dyDescent="0.35">
      <c r="A89" s="314" t="s">
        <v>490</v>
      </c>
      <c r="B89" s="392" t="s">
        <v>1816</v>
      </c>
      <c r="C89" s="314" t="s">
        <v>491</v>
      </c>
      <c r="D89" s="390">
        <v>315268</v>
      </c>
      <c r="E89" s="390">
        <v>315268</v>
      </c>
      <c r="F89" s="391" t="s">
        <v>1589</v>
      </c>
      <c r="G89" s="314"/>
      <c r="H89" s="395">
        <v>43922</v>
      </c>
      <c r="I89" s="395">
        <v>44256</v>
      </c>
    </row>
    <row r="90" spans="1:10" ht="31" x14ac:dyDescent="0.35">
      <c r="A90" s="314"/>
      <c r="B90" s="392" t="s">
        <v>1817</v>
      </c>
      <c r="C90" s="314" t="s">
        <v>492</v>
      </c>
      <c r="D90" s="390">
        <v>853120</v>
      </c>
      <c r="E90" s="390">
        <v>262268</v>
      </c>
      <c r="F90" s="391" t="s">
        <v>1589</v>
      </c>
      <c r="G90" s="314"/>
      <c r="H90" s="395">
        <v>43922</v>
      </c>
      <c r="I90" s="395">
        <v>44256</v>
      </c>
    </row>
    <row r="91" spans="1:10" ht="31" x14ac:dyDescent="0.35">
      <c r="A91" s="314"/>
      <c r="B91" s="314" t="s">
        <v>1818</v>
      </c>
      <c r="C91" s="314" t="s">
        <v>493</v>
      </c>
      <c r="D91" s="390">
        <v>1030859</v>
      </c>
      <c r="E91" s="390">
        <v>705859</v>
      </c>
      <c r="F91" s="391" t="s">
        <v>1589</v>
      </c>
      <c r="G91" s="314"/>
      <c r="H91" s="395">
        <v>43922</v>
      </c>
      <c r="I91" s="395">
        <v>44440</v>
      </c>
    </row>
    <row r="92" spans="1:10" ht="31" x14ac:dyDescent="0.35">
      <c r="A92" s="314"/>
      <c r="B92" s="314" t="s">
        <v>1819</v>
      </c>
      <c r="C92" s="314" t="s">
        <v>494</v>
      </c>
      <c r="D92" s="390">
        <v>2957978</v>
      </c>
      <c r="E92" s="390">
        <v>397000</v>
      </c>
      <c r="F92" s="391" t="s">
        <v>1589</v>
      </c>
      <c r="G92" s="314"/>
      <c r="H92" s="395">
        <v>43922</v>
      </c>
      <c r="I92" s="395">
        <v>44440</v>
      </c>
    </row>
    <row r="93" spans="1:10" ht="15.5" x14ac:dyDescent="0.35">
      <c r="A93" s="314"/>
      <c r="B93" s="314" t="s">
        <v>1820</v>
      </c>
      <c r="C93" s="314" t="s">
        <v>495</v>
      </c>
      <c r="D93" s="390">
        <v>231899</v>
      </c>
      <c r="E93" s="390">
        <v>181899</v>
      </c>
      <c r="F93" s="391" t="s">
        <v>1589</v>
      </c>
      <c r="G93" s="314"/>
      <c r="H93" s="395">
        <v>43922</v>
      </c>
      <c r="I93" s="395">
        <v>44256</v>
      </c>
    </row>
    <row r="94" spans="1:10" ht="15.5" x14ac:dyDescent="0.35">
      <c r="A94" s="314"/>
      <c r="B94" s="314" t="s">
        <v>1821</v>
      </c>
      <c r="C94" s="314" t="s">
        <v>496</v>
      </c>
      <c r="D94" s="390">
        <v>35000</v>
      </c>
      <c r="E94" s="390">
        <v>35000</v>
      </c>
      <c r="F94" s="391" t="s">
        <v>1589</v>
      </c>
      <c r="G94" s="314"/>
      <c r="H94" s="395">
        <v>43922</v>
      </c>
      <c r="I94" s="395">
        <v>44256</v>
      </c>
    </row>
    <row r="95" spans="1:10" ht="15.5" x14ac:dyDescent="0.35">
      <c r="A95" s="314"/>
      <c r="B95" s="314" t="s">
        <v>1822</v>
      </c>
      <c r="C95" s="314" t="s">
        <v>497</v>
      </c>
      <c r="D95" s="390">
        <v>244000</v>
      </c>
      <c r="E95" s="390">
        <v>195200</v>
      </c>
      <c r="F95" s="391" t="s">
        <v>1589</v>
      </c>
      <c r="G95" s="314"/>
      <c r="H95" s="395">
        <v>43922</v>
      </c>
      <c r="I95" s="395">
        <v>44256</v>
      </c>
    </row>
    <row r="96" spans="1:10" ht="29.5" customHeight="1" x14ac:dyDescent="0.35">
      <c r="A96" s="609" t="s">
        <v>1771</v>
      </c>
      <c r="B96" s="610"/>
      <c r="C96" s="610"/>
      <c r="D96" s="610"/>
      <c r="E96" s="610"/>
      <c r="F96" s="610"/>
      <c r="G96" s="610"/>
      <c r="H96" s="610"/>
      <c r="I96" s="611"/>
      <c r="J96" s="14"/>
    </row>
    <row r="97" spans="1:9" ht="217" x14ac:dyDescent="0.35">
      <c r="A97" s="314" t="s">
        <v>1751</v>
      </c>
      <c r="B97" s="382" t="s">
        <v>2129</v>
      </c>
      <c r="C97" s="314" t="s">
        <v>1037</v>
      </c>
      <c r="D97" s="401" t="s">
        <v>1038</v>
      </c>
      <c r="E97" s="401" t="s">
        <v>1039</v>
      </c>
      <c r="F97" s="391" t="s">
        <v>1772</v>
      </c>
      <c r="G97" s="314"/>
      <c r="H97" s="395">
        <v>44136</v>
      </c>
      <c r="I97" s="395">
        <v>44287</v>
      </c>
    </row>
    <row r="98" spans="1:9" ht="173" customHeight="1" x14ac:dyDescent="0.35">
      <c r="A98" s="382" t="s">
        <v>2130</v>
      </c>
      <c r="B98" s="382" t="s">
        <v>2131</v>
      </c>
      <c r="C98" s="314" t="s">
        <v>702</v>
      </c>
      <c r="D98" s="314" t="s">
        <v>703</v>
      </c>
      <c r="E98" s="314"/>
      <c r="F98" s="314"/>
      <c r="G98" s="314"/>
      <c r="H98" s="314"/>
      <c r="I98" s="314"/>
    </row>
    <row r="99" spans="1:9" ht="179.5" customHeight="1" x14ac:dyDescent="0.35">
      <c r="A99" s="382" t="s">
        <v>2132</v>
      </c>
      <c r="B99" s="382" t="s">
        <v>2133</v>
      </c>
      <c r="C99" s="314" t="s">
        <v>704</v>
      </c>
      <c r="D99" s="314" t="s">
        <v>705</v>
      </c>
      <c r="E99" s="314"/>
      <c r="F99" s="314"/>
      <c r="G99" s="314"/>
      <c r="H99" s="314"/>
      <c r="I99" s="314"/>
    </row>
    <row r="100" spans="1:9" ht="174.5" customHeight="1" x14ac:dyDescent="0.35">
      <c r="A100" s="314" t="s">
        <v>1752</v>
      </c>
      <c r="B100" s="402" t="s">
        <v>1823</v>
      </c>
      <c r="C100" s="402" t="s">
        <v>749</v>
      </c>
      <c r="D100" s="314" t="s">
        <v>706</v>
      </c>
      <c r="E100" s="314"/>
      <c r="F100" s="314"/>
      <c r="G100" s="314"/>
      <c r="H100" s="314"/>
      <c r="I100" s="314"/>
    </row>
    <row r="101" spans="1:9" ht="93" x14ac:dyDescent="0.35">
      <c r="A101" s="314" t="s">
        <v>1753</v>
      </c>
      <c r="B101" s="314" t="s">
        <v>1754</v>
      </c>
      <c r="C101" s="314" t="s">
        <v>750</v>
      </c>
      <c r="D101" s="314" t="s">
        <v>707</v>
      </c>
      <c r="E101" s="314"/>
      <c r="F101" s="314"/>
      <c r="G101" s="314"/>
      <c r="H101" s="314"/>
      <c r="I101" s="314"/>
    </row>
  </sheetData>
  <sheetProtection algorithmName="SHA-512" hashValue="oXu7QcXQBxapCZVgy/CkECatfXziCnDeUUWwR8uIPKMbANZy6Cer9j/fXAUx9YxUnmQkSDfghIaTFbsTp4tlHg==" saltValue="7dBzLRJsksfpbd4ZDtLKAA==" spinCount="100000" sheet="1" objects="1" scenarios="1"/>
  <mergeCells count="4">
    <mergeCell ref="A1:I1"/>
    <mergeCell ref="A3:I3"/>
    <mergeCell ref="A74:I74"/>
    <mergeCell ref="A96:I96"/>
  </mergeCells>
  <pageMargins left="0.25" right="0.25"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60" zoomScaleNormal="60" workbookViewId="0">
      <selection activeCell="B5" sqref="B5"/>
    </sheetView>
  </sheetViews>
  <sheetFormatPr defaultRowHeight="14.5" x14ac:dyDescent="0.35"/>
  <cols>
    <col min="1" max="1" width="20.81640625" customWidth="1"/>
    <col min="2" max="2" width="50.6328125" customWidth="1"/>
    <col min="3" max="3" width="16.6328125" customWidth="1"/>
    <col min="4" max="4" width="77.90625" customWidth="1"/>
    <col min="5" max="5" width="24.36328125" customWidth="1"/>
    <col min="6" max="6" width="57" customWidth="1"/>
    <col min="7" max="7" width="16.453125" customWidth="1"/>
    <col min="8" max="8" width="16.26953125" customWidth="1"/>
  </cols>
  <sheetData>
    <row r="1" spans="1:9" ht="57.5" customHeight="1" x14ac:dyDescent="0.35">
      <c r="A1" s="604" t="s">
        <v>2163</v>
      </c>
      <c r="B1" s="605"/>
      <c r="C1" s="605"/>
      <c r="D1" s="605"/>
      <c r="E1" s="605"/>
      <c r="F1" s="605"/>
      <c r="G1" s="605"/>
      <c r="H1" s="605"/>
      <c r="I1" s="7"/>
    </row>
    <row r="2" spans="1:9" ht="56.5" customHeight="1" x14ac:dyDescent="0.35">
      <c r="A2" s="107" t="s">
        <v>2164</v>
      </c>
      <c r="B2" s="107" t="s">
        <v>1127</v>
      </c>
      <c r="C2" s="107" t="s">
        <v>2165</v>
      </c>
      <c r="D2" s="107" t="s">
        <v>2166</v>
      </c>
      <c r="E2" s="32" t="s">
        <v>2137</v>
      </c>
      <c r="F2" s="32"/>
      <c r="G2" s="107" t="s">
        <v>1840</v>
      </c>
      <c r="H2" s="107" t="s">
        <v>2167</v>
      </c>
    </row>
    <row r="3" spans="1:9" ht="47.5" customHeight="1" x14ac:dyDescent="0.35">
      <c r="A3" s="294" t="s">
        <v>1826</v>
      </c>
      <c r="B3" s="294" t="s">
        <v>1827</v>
      </c>
      <c r="C3" s="318">
        <v>46000000</v>
      </c>
      <c r="D3" s="295" t="s">
        <v>1828</v>
      </c>
      <c r="E3" s="295" t="s">
        <v>1841</v>
      </c>
      <c r="F3" s="378" t="s">
        <v>2134</v>
      </c>
      <c r="G3" s="295" t="s">
        <v>1829</v>
      </c>
      <c r="H3" s="294">
        <v>2023</v>
      </c>
    </row>
    <row r="4" spans="1:9" ht="51.5" customHeight="1" x14ac:dyDescent="0.35">
      <c r="A4" s="294"/>
      <c r="B4" s="294" t="s">
        <v>1830</v>
      </c>
      <c r="C4" s="318">
        <v>26000000</v>
      </c>
      <c r="D4" s="295" t="s">
        <v>1831</v>
      </c>
      <c r="E4" s="295" t="s">
        <v>1841</v>
      </c>
      <c r="F4" s="378" t="s">
        <v>503</v>
      </c>
      <c r="G4" s="317">
        <v>44075</v>
      </c>
      <c r="H4" s="294"/>
    </row>
    <row r="5" spans="1:9" ht="57.5" customHeight="1" x14ac:dyDescent="0.35">
      <c r="A5" s="294"/>
      <c r="B5" s="294" t="s">
        <v>1832</v>
      </c>
      <c r="C5" s="318">
        <v>55000000</v>
      </c>
      <c r="D5" s="295" t="s">
        <v>1833</v>
      </c>
      <c r="E5" s="295" t="s">
        <v>1841</v>
      </c>
      <c r="F5" s="378" t="s">
        <v>2135</v>
      </c>
      <c r="G5" s="295" t="s">
        <v>1834</v>
      </c>
      <c r="H5" s="294"/>
    </row>
    <row r="6" spans="1:9" ht="55" customHeight="1" x14ac:dyDescent="0.35">
      <c r="A6" s="294"/>
      <c r="B6" s="294" t="s">
        <v>1825</v>
      </c>
      <c r="C6" s="318">
        <v>600000000</v>
      </c>
      <c r="D6" s="295" t="s">
        <v>1835</v>
      </c>
      <c r="E6" s="295" t="s">
        <v>1841</v>
      </c>
      <c r="F6" s="378" t="s">
        <v>2136</v>
      </c>
      <c r="G6" s="295" t="s">
        <v>1834</v>
      </c>
      <c r="H6" s="294"/>
    </row>
    <row r="7" spans="1:9" ht="30" customHeight="1" x14ac:dyDescent="0.35">
      <c r="A7" s="294"/>
      <c r="B7" s="294" t="s">
        <v>1836</v>
      </c>
      <c r="C7" s="318">
        <v>12000000</v>
      </c>
      <c r="D7" s="295" t="s">
        <v>1837</v>
      </c>
      <c r="E7" s="295" t="s">
        <v>1841</v>
      </c>
      <c r="F7" s="378"/>
      <c r="G7" s="295" t="s">
        <v>1838</v>
      </c>
      <c r="H7" s="294" t="s">
        <v>1839</v>
      </c>
    </row>
    <row r="8" spans="1:9" ht="49" customHeight="1" x14ac:dyDescent="0.35">
      <c r="A8" s="107" t="s">
        <v>73</v>
      </c>
      <c r="B8" s="107" t="s">
        <v>0</v>
      </c>
      <c r="C8" s="107" t="s">
        <v>1</v>
      </c>
      <c r="D8" s="107" t="s">
        <v>2</v>
      </c>
      <c r="E8" s="107" t="s">
        <v>758</v>
      </c>
      <c r="F8" s="107" t="s">
        <v>3</v>
      </c>
      <c r="G8" s="107" t="s">
        <v>5</v>
      </c>
      <c r="H8" s="107" t="s">
        <v>4</v>
      </c>
    </row>
    <row r="9" spans="1:9" ht="30" customHeight="1" x14ac:dyDescent="0.35">
      <c r="A9" s="106" t="s">
        <v>757</v>
      </c>
      <c r="B9" s="106" t="s">
        <v>498</v>
      </c>
      <c r="C9" s="108">
        <v>46000000</v>
      </c>
      <c r="D9" s="106" t="s">
        <v>499</v>
      </c>
      <c r="E9" s="106" t="s">
        <v>19</v>
      </c>
      <c r="F9" s="102" t="s">
        <v>500</v>
      </c>
      <c r="G9" s="109" t="s">
        <v>287</v>
      </c>
      <c r="H9" s="109">
        <v>2023</v>
      </c>
    </row>
    <row r="10" spans="1:9" ht="30" customHeight="1" x14ac:dyDescent="0.35">
      <c r="A10" s="106"/>
      <c r="B10" s="106" t="s">
        <v>501</v>
      </c>
      <c r="C10" s="108">
        <v>26000000</v>
      </c>
      <c r="D10" s="106" t="s">
        <v>502</v>
      </c>
      <c r="E10" s="106" t="s">
        <v>19</v>
      </c>
      <c r="F10" s="102" t="s">
        <v>503</v>
      </c>
      <c r="G10" s="110">
        <v>44075</v>
      </c>
      <c r="H10" s="109"/>
    </row>
    <row r="11" spans="1:9" ht="55" customHeight="1" x14ac:dyDescent="0.35">
      <c r="A11" s="106"/>
      <c r="B11" s="106" t="s">
        <v>504</v>
      </c>
      <c r="C11" s="108">
        <v>55000000</v>
      </c>
      <c r="D11" s="106" t="s">
        <v>505</v>
      </c>
      <c r="E11" s="106" t="s">
        <v>19</v>
      </c>
      <c r="F11" s="102" t="s">
        <v>506</v>
      </c>
      <c r="G11" s="109" t="s">
        <v>507</v>
      </c>
      <c r="H11" s="109"/>
    </row>
    <row r="12" spans="1:9" ht="51.5" customHeight="1" x14ac:dyDescent="0.35">
      <c r="A12" s="106"/>
      <c r="B12" s="106" t="s">
        <v>508</v>
      </c>
      <c r="C12" s="108">
        <v>600000000</v>
      </c>
      <c r="D12" s="106" t="s">
        <v>509</v>
      </c>
      <c r="E12" s="106" t="s">
        <v>19</v>
      </c>
      <c r="F12" s="102" t="s">
        <v>510</v>
      </c>
      <c r="G12" s="109" t="s">
        <v>507</v>
      </c>
      <c r="H12" s="109"/>
    </row>
    <row r="13" spans="1:9" ht="49" customHeight="1" x14ac:dyDescent="0.35">
      <c r="A13" s="106"/>
      <c r="B13" s="106" t="s">
        <v>511</v>
      </c>
      <c r="C13" s="108">
        <v>12000000</v>
      </c>
      <c r="D13" s="106" t="s">
        <v>512</v>
      </c>
      <c r="E13" s="106" t="s">
        <v>19</v>
      </c>
      <c r="F13" s="102"/>
      <c r="G13" s="109" t="s">
        <v>513</v>
      </c>
      <c r="H13" s="109" t="s">
        <v>514</v>
      </c>
    </row>
  </sheetData>
  <sheetProtection algorithmName="SHA-512" hashValue="2zjna9Y5CbuwcCr4qIQDDWETIACqqB2t17eqO6JTi27d4pbcnV002wFoK8hzA6B4wfgkdrj686FGghKncSdSCg==" saltValue="hcwlpIhdB/B7qwCjh7MAsA==" spinCount="100000" sheet="1" objects="1" scenarios="1"/>
  <mergeCells count="1">
    <mergeCell ref="A1:H1"/>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67" zoomScaleNormal="130" workbookViewId="0">
      <selection sqref="A1:I1"/>
    </sheetView>
  </sheetViews>
  <sheetFormatPr defaultRowHeight="15.5" x14ac:dyDescent="0.35"/>
  <cols>
    <col min="1" max="1" width="29.81640625" style="34" customWidth="1"/>
    <col min="2" max="2" width="39.1796875" style="34" customWidth="1"/>
    <col min="3" max="3" width="61.54296875" style="34" customWidth="1"/>
    <col min="4" max="4" width="31.54296875" style="38" customWidth="1"/>
    <col min="5" max="5" width="20.36328125" style="34" customWidth="1"/>
    <col min="6" max="6" width="25.26953125" style="34" customWidth="1"/>
    <col min="7" max="7" width="17.7265625" style="34" customWidth="1"/>
    <col min="8" max="8" width="16.81640625" style="34" customWidth="1"/>
    <col min="9" max="9" width="16.26953125" style="34" customWidth="1"/>
    <col min="10" max="16384" width="8.7265625" style="34"/>
  </cols>
  <sheetData>
    <row r="1" spans="1:9" ht="29" customHeight="1" x14ac:dyDescent="0.35">
      <c r="A1" s="574" t="s">
        <v>2187</v>
      </c>
      <c r="B1" s="575"/>
      <c r="C1" s="575"/>
      <c r="D1" s="575"/>
      <c r="E1" s="575"/>
      <c r="F1" s="575"/>
      <c r="G1" s="575"/>
      <c r="H1" s="575"/>
      <c r="I1" s="575"/>
    </row>
    <row r="2" spans="1:9" ht="63" customHeight="1" x14ac:dyDescent="0.35">
      <c r="A2" s="32" t="s">
        <v>1404</v>
      </c>
      <c r="B2" s="50" t="s">
        <v>1127</v>
      </c>
      <c r="C2" s="32" t="s">
        <v>0</v>
      </c>
      <c r="D2" s="39" t="s">
        <v>1148</v>
      </c>
      <c r="E2" s="32" t="s">
        <v>1149</v>
      </c>
      <c r="F2" s="32" t="s">
        <v>1190</v>
      </c>
      <c r="G2" s="32" t="s">
        <v>1151</v>
      </c>
      <c r="H2" s="32" t="s">
        <v>1152</v>
      </c>
      <c r="I2" s="32" t="s">
        <v>1153</v>
      </c>
    </row>
    <row r="3" spans="1:9" ht="62" x14ac:dyDescent="0.35">
      <c r="A3" s="256" t="s">
        <v>1154</v>
      </c>
      <c r="B3" s="259" t="s">
        <v>1155</v>
      </c>
      <c r="C3" s="42" t="s">
        <v>192</v>
      </c>
      <c r="D3" s="48">
        <v>619317</v>
      </c>
      <c r="E3" s="42"/>
      <c r="F3" s="42"/>
      <c r="G3" s="42"/>
      <c r="H3" s="42"/>
      <c r="I3" s="43"/>
    </row>
    <row r="4" spans="1:9" ht="31" x14ac:dyDescent="0.35">
      <c r="A4" s="42"/>
      <c r="B4" s="259" t="s">
        <v>1157</v>
      </c>
      <c r="C4" s="42" t="s">
        <v>191</v>
      </c>
      <c r="D4" s="49"/>
      <c r="E4" s="42"/>
      <c r="F4" s="42"/>
      <c r="G4" s="42"/>
      <c r="H4" s="42"/>
      <c r="I4" s="43"/>
    </row>
    <row r="5" spans="1:9" ht="31" x14ac:dyDescent="0.35">
      <c r="A5" s="42"/>
      <c r="B5" s="259" t="s">
        <v>1156</v>
      </c>
      <c r="C5" s="42" t="s">
        <v>193</v>
      </c>
      <c r="D5" s="49"/>
      <c r="E5" s="42"/>
      <c r="F5" s="42"/>
      <c r="G5" s="42"/>
      <c r="H5" s="42"/>
      <c r="I5" s="43"/>
    </row>
    <row r="6" spans="1:9" x14ac:dyDescent="0.35">
      <c r="A6" s="36"/>
      <c r="B6" s="36"/>
      <c r="C6" s="36"/>
      <c r="D6" s="45"/>
      <c r="E6" s="36"/>
      <c r="F6" s="36"/>
      <c r="G6" s="36"/>
      <c r="H6" s="36"/>
    </row>
    <row r="7" spans="1:9" x14ac:dyDescent="0.35">
      <c r="A7" s="36"/>
      <c r="B7" s="36"/>
      <c r="C7" s="36"/>
      <c r="D7" s="46"/>
      <c r="E7" s="36"/>
      <c r="F7" s="36"/>
      <c r="G7" s="36"/>
      <c r="H7" s="36"/>
    </row>
    <row r="8" spans="1:9" ht="24" customHeight="1" x14ac:dyDescent="0.35">
      <c r="A8" s="624" t="s">
        <v>2086</v>
      </c>
      <c r="B8" s="625"/>
      <c r="C8" s="625"/>
      <c r="D8" s="625"/>
      <c r="E8" s="625"/>
      <c r="F8" s="625"/>
      <c r="G8" s="625"/>
      <c r="H8" s="626"/>
      <c r="I8" s="627"/>
    </row>
    <row r="9" spans="1:9" hidden="1" x14ac:dyDescent="0.35">
      <c r="A9" s="244" t="s">
        <v>1051</v>
      </c>
      <c r="B9" s="244" t="s">
        <v>1119</v>
      </c>
      <c r="C9" s="244" t="s">
        <v>1053</v>
      </c>
      <c r="D9" s="245" t="s">
        <v>1054</v>
      </c>
      <c r="E9" s="244" t="s">
        <v>1055</v>
      </c>
      <c r="F9" s="244" t="s">
        <v>1056</v>
      </c>
      <c r="G9" s="244" t="s">
        <v>1057</v>
      </c>
      <c r="H9" s="244" t="s">
        <v>1058</v>
      </c>
    </row>
    <row r="10" spans="1:9" ht="46.5" x14ac:dyDescent="0.35">
      <c r="A10" s="513"/>
      <c r="B10" s="513" t="s">
        <v>1880</v>
      </c>
      <c r="C10" s="513" t="s">
        <v>1052</v>
      </c>
      <c r="D10" s="514" t="s">
        <v>782</v>
      </c>
      <c r="E10" s="515" t="s">
        <v>959</v>
      </c>
      <c r="F10" s="516" t="s">
        <v>781</v>
      </c>
      <c r="G10" s="513" t="s">
        <v>783</v>
      </c>
      <c r="H10" s="513" t="s">
        <v>784</v>
      </c>
      <c r="I10" s="36"/>
    </row>
    <row r="11" spans="1:9" x14ac:dyDescent="0.35">
      <c r="A11" s="85" t="s">
        <v>961</v>
      </c>
      <c r="B11" s="382"/>
      <c r="C11" s="239"/>
      <c r="D11" s="239"/>
      <c r="E11" s="239"/>
      <c r="F11" s="517"/>
      <c r="G11" s="239"/>
      <c r="H11" s="239"/>
      <c r="I11" s="36"/>
    </row>
    <row r="12" spans="1:9" ht="31" x14ac:dyDescent="0.35">
      <c r="A12" s="85"/>
      <c r="B12" s="382" t="s">
        <v>1881</v>
      </c>
      <c r="C12" s="239" t="s">
        <v>1012</v>
      </c>
      <c r="D12" s="518">
        <v>60000</v>
      </c>
      <c r="E12" s="519">
        <v>44105</v>
      </c>
      <c r="F12" s="519">
        <v>44136</v>
      </c>
      <c r="G12" s="520">
        <v>44197</v>
      </c>
      <c r="H12" s="484" t="s">
        <v>1013</v>
      </c>
      <c r="I12" s="36"/>
    </row>
    <row r="13" spans="1:9" x14ac:dyDescent="0.35">
      <c r="A13" s="85"/>
      <c r="B13" s="382" t="s">
        <v>1014</v>
      </c>
      <c r="C13" s="239" t="s">
        <v>1014</v>
      </c>
      <c r="D13" s="518">
        <v>40000</v>
      </c>
      <c r="E13" s="519">
        <v>44105</v>
      </c>
      <c r="F13" s="519">
        <v>44136</v>
      </c>
      <c r="G13" s="520">
        <v>44197</v>
      </c>
      <c r="H13" s="484" t="s">
        <v>804</v>
      </c>
      <c r="I13" s="36"/>
    </row>
    <row r="14" spans="1:9" ht="31" x14ac:dyDescent="0.35">
      <c r="A14" s="85"/>
      <c r="B14" s="382" t="s">
        <v>1882</v>
      </c>
      <c r="C14" s="239" t="s">
        <v>1015</v>
      </c>
      <c r="D14" s="518">
        <v>100000</v>
      </c>
      <c r="E14" s="519">
        <v>44166</v>
      </c>
      <c r="F14" s="519">
        <v>44166</v>
      </c>
      <c r="G14" s="520" t="s">
        <v>222</v>
      </c>
      <c r="H14" s="484" t="s">
        <v>222</v>
      </c>
      <c r="I14" s="36"/>
    </row>
    <row r="15" spans="1:9" x14ac:dyDescent="0.35">
      <c r="A15" s="85"/>
      <c r="B15" s="382" t="s">
        <v>1883</v>
      </c>
      <c r="C15" s="239" t="s">
        <v>1016</v>
      </c>
      <c r="D15" s="518">
        <v>70000</v>
      </c>
      <c r="E15" s="519">
        <v>44166</v>
      </c>
      <c r="F15" s="519">
        <v>44166</v>
      </c>
      <c r="G15" s="520" t="s">
        <v>222</v>
      </c>
      <c r="H15" s="484" t="s">
        <v>222</v>
      </c>
      <c r="I15" s="36"/>
    </row>
    <row r="16" spans="1:9" ht="46.5" x14ac:dyDescent="0.35">
      <c r="A16" s="85"/>
      <c r="B16" s="382" t="s">
        <v>1884</v>
      </c>
      <c r="C16" s="239" t="s">
        <v>1017</v>
      </c>
      <c r="D16" s="518">
        <v>80000</v>
      </c>
      <c r="E16" s="519">
        <v>44197</v>
      </c>
      <c r="F16" s="519">
        <v>44197</v>
      </c>
      <c r="G16" s="520">
        <v>44287</v>
      </c>
      <c r="H16" s="484" t="s">
        <v>1018</v>
      </c>
      <c r="I16" s="36"/>
    </row>
    <row r="17" spans="1:9" x14ac:dyDescent="0.35">
      <c r="A17" s="85" t="s">
        <v>964</v>
      </c>
      <c r="B17" s="382"/>
      <c r="C17" s="239"/>
      <c r="D17" s="239"/>
      <c r="E17" s="519"/>
      <c r="F17" s="519"/>
      <c r="G17" s="520"/>
      <c r="H17" s="484"/>
      <c r="I17" s="36"/>
    </row>
    <row r="18" spans="1:9" x14ac:dyDescent="0.35">
      <c r="A18" s="85"/>
      <c r="B18" s="382" t="s">
        <v>1885</v>
      </c>
      <c r="C18" s="239" t="s">
        <v>1019</v>
      </c>
      <c r="D18" s="518">
        <v>155000</v>
      </c>
      <c r="E18" s="519">
        <v>44105</v>
      </c>
      <c r="F18" s="519">
        <v>44105</v>
      </c>
      <c r="G18" s="520">
        <v>44166</v>
      </c>
      <c r="H18" s="484" t="s">
        <v>834</v>
      </c>
      <c r="I18" s="36"/>
    </row>
    <row r="19" spans="1:9" x14ac:dyDescent="0.35">
      <c r="A19" s="239"/>
      <c r="B19" s="382" t="s">
        <v>1886</v>
      </c>
      <c r="C19" s="239" t="s">
        <v>1020</v>
      </c>
      <c r="D19" s="518">
        <v>275000</v>
      </c>
      <c r="E19" s="519">
        <v>44136</v>
      </c>
      <c r="F19" s="519">
        <v>44136</v>
      </c>
      <c r="G19" s="520">
        <v>44228</v>
      </c>
      <c r="H19" s="484" t="s">
        <v>834</v>
      </c>
      <c r="I19" s="36"/>
    </row>
    <row r="20" spans="1:9" x14ac:dyDescent="0.35">
      <c r="A20" s="382"/>
      <c r="B20" s="382"/>
      <c r="C20" s="396"/>
      <c r="D20" s="521"/>
      <c r="E20" s="522"/>
      <c r="F20" s="523"/>
      <c r="G20" s="382"/>
      <c r="H20" s="382"/>
    </row>
    <row r="21" spans="1:9" x14ac:dyDescent="0.35">
      <c r="A21" s="240"/>
      <c r="B21" s="240"/>
      <c r="C21" s="241"/>
      <c r="D21" s="242"/>
      <c r="E21" s="241"/>
      <c r="F21" s="241"/>
      <c r="G21" s="241"/>
      <c r="H21" s="241"/>
    </row>
    <row r="22" spans="1:9" x14ac:dyDescent="0.35">
      <c r="A22" s="80"/>
      <c r="B22" s="80"/>
      <c r="C22" s="80"/>
      <c r="D22" s="81"/>
      <c r="E22" s="80"/>
      <c r="F22" s="80"/>
      <c r="G22" s="80"/>
      <c r="H22" s="80"/>
    </row>
    <row r="23" spans="1:9" x14ac:dyDescent="0.35">
      <c r="A23" s="80"/>
      <c r="B23" s="80"/>
      <c r="C23" s="80"/>
      <c r="D23" s="81"/>
      <c r="E23" s="80"/>
      <c r="F23" s="80"/>
      <c r="G23" s="80"/>
      <c r="H23" s="80"/>
    </row>
    <row r="24" spans="1:9" x14ac:dyDescent="0.35">
      <c r="A24" s="80"/>
      <c r="B24" s="80"/>
      <c r="C24" s="80"/>
      <c r="D24" s="81"/>
      <c r="E24" s="80"/>
      <c r="F24" s="80"/>
      <c r="G24" s="80"/>
      <c r="H24" s="80"/>
    </row>
    <row r="25" spans="1:9" x14ac:dyDescent="0.35">
      <c r="A25" s="80"/>
      <c r="B25" s="80"/>
      <c r="C25" s="80"/>
      <c r="D25" s="81"/>
      <c r="E25" s="80"/>
      <c r="F25" s="80"/>
      <c r="G25" s="80"/>
      <c r="H25" s="80"/>
    </row>
    <row r="26" spans="1:9" x14ac:dyDescent="0.35">
      <c r="A26" s="80"/>
      <c r="B26" s="80"/>
      <c r="C26" s="80"/>
      <c r="D26" s="81"/>
      <c r="E26" s="80"/>
      <c r="F26" s="80"/>
      <c r="G26" s="80"/>
      <c r="H26" s="80"/>
    </row>
    <row r="27" spans="1:9" x14ac:dyDescent="0.35">
      <c r="A27" s="80"/>
      <c r="B27" s="80"/>
      <c r="C27" s="80"/>
      <c r="D27" s="81"/>
      <c r="E27" s="80"/>
      <c r="F27" s="80"/>
      <c r="G27" s="80"/>
      <c r="H27" s="80"/>
    </row>
    <row r="28" spans="1:9" x14ac:dyDescent="0.35">
      <c r="A28" s="80"/>
      <c r="B28" s="80"/>
      <c r="C28" s="80"/>
      <c r="D28" s="81"/>
      <c r="E28" s="80"/>
      <c r="F28" s="80"/>
      <c r="G28" s="80"/>
      <c r="H28" s="80"/>
    </row>
    <row r="29" spans="1:9" x14ac:dyDescent="0.35">
      <c r="A29" s="80"/>
      <c r="B29" s="80"/>
      <c r="C29" s="80"/>
      <c r="D29" s="81"/>
      <c r="E29" s="80"/>
      <c r="F29" s="80"/>
      <c r="G29" s="80"/>
      <c r="H29" s="80"/>
    </row>
    <row r="30" spans="1:9" x14ac:dyDescent="0.35">
      <c r="A30" s="80"/>
      <c r="B30" s="80"/>
      <c r="C30" s="80"/>
      <c r="D30" s="81"/>
      <c r="E30" s="80"/>
      <c r="F30" s="80"/>
      <c r="G30" s="80"/>
      <c r="H30" s="80"/>
    </row>
  </sheetData>
  <sheetProtection algorithmName="SHA-512" hashValue="MVUYwZA8xMQ1EKtCeMCX6oVS11bZVgPW7IP2Kzog3iOTJP01i+tNWoscwEFYutg+7oAiUV8n26+yP9mlhmaPhw==" saltValue="u81un2j6A6a+N6gur+eE6w==" spinCount="100000" sheet="1" objects="1" scenarios="1"/>
  <autoFilter ref="A2:I5"/>
  <mergeCells count="2">
    <mergeCell ref="A1:I1"/>
    <mergeCell ref="A8:H8"/>
  </mergeCells>
  <pageMargins left="0.25" right="0.25" top="0.75" bottom="0.75" header="0.3" footer="0.3"/>
  <pageSetup paperSize="9" orientation="landscape"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abSelected="1" zoomScale="80" zoomScaleNormal="80" workbookViewId="0">
      <selection sqref="A1:C1"/>
    </sheetView>
  </sheetViews>
  <sheetFormatPr defaultRowHeight="14.5" x14ac:dyDescent="0.35"/>
  <cols>
    <col min="2" max="2" width="49.08984375" customWidth="1"/>
    <col min="3" max="3" width="61.7265625" bestFit="1" customWidth="1"/>
  </cols>
  <sheetData>
    <row r="1" spans="1:3" ht="65.5" customHeight="1" x14ac:dyDescent="0.35">
      <c r="A1" s="590" t="s">
        <v>1126</v>
      </c>
      <c r="B1" s="590"/>
      <c r="C1" s="590"/>
    </row>
    <row r="2" spans="1:3" ht="108.5" x14ac:dyDescent="0.35">
      <c r="A2" s="103"/>
      <c r="B2" s="106" t="s">
        <v>1124</v>
      </c>
      <c r="C2" s="249" t="s">
        <v>349</v>
      </c>
    </row>
    <row r="3" spans="1:3" ht="15.5" x14ac:dyDescent="0.35">
      <c r="A3" s="248"/>
      <c r="B3" s="247"/>
      <c r="C3" s="247"/>
    </row>
    <row r="4" spans="1:3" ht="31" x14ac:dyDescent="0.35">
      <c r="A4" s="248"/>
      <c r="B4" s="250" t="s">
        <v>1125</v>
      </c>
      <c r="C4" s="249" t="s">
        <v>350</v>
      </c>
    </row>
    <row r="5" spans="1:3" ht="31" customHeight="1" x14ac:dyDescent="0.35">
      <c r="A5" s="103"/>
      <c r="B5" s="612" t="s">
        <v>348</v>
      </c>
      <c r="C5" s="613"/>
    </row>
  </sheetData>
  <sheetProtection algorithmName="SHA-512" hashValue="KpuPbGJcbUJZGiPJbHoXTAOBhZRSfvXLFAua7GZ79nVbuFjEu3tIyEdLVUyQHYf5+AAlzvqu9JkBhzwFmVwoww==" saltValue="W28EUTPk4T4IpY5pJYxE2Q==" spinCount="100000" sheet="1" objects="1" scenarios="1"/>
  <mergeCells count="2">
    <mergeCell ref="A1:C1"/>
    <mergeCell ref="B5:C5"/>
  </mergeCells>
  <hyperlinks>
    <hyperlink ref="B5" r:id="rId1"/>
  </hyperlinks>
  <pageMargins left="0.25" right="0.25"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zoomScale="62" zoomScaleNormal="120" workbookViewId="0">
      <selection sqref="A1:I1"/>
    </sheetView>
  </sheetViews>
  <sheetFormatPr defaultRowHeight="14.5" x14ac:dyDescent="0.35"/>
  <cols>
    <col min="1" max="1" width="35.453125" customWidth="1"/>
    <col min="2" max="2" width="66.81640625" customWidth="1"/>
    <col min="3" max="3" width="97.08984375" customWidth="1"/>
    <col min="4" max="4" width="15.1796875" style="1" customWidth="1"/>
    <col min="5" max="5" width="17.1796875" customWidth="1"/>
    <col min="6" max="6" width="19.81640625" customWidth="1"/>
    <col min="7" max="7" width="18.453125" customWidth="1"/>
    <col min="8" max="8" width="16.36328125" customWidth="1"/>
    <col min="9" max="9" width="21.08984375" customWidth="1"/>
  </cols>
  <sheetData>
    <row r="1" spans="1:9" ht="31.5" customHeight="1" x14ac:dyDescent="0.35">
      <c r="A1" s="573" t="s">
        <v>2186</v>
      </c>
      <c r="B1" s="573"/>
      <c r="C1" s="573"/>
      <c r="D1" s="573"/>
      <c r="E1" s="573"/>
      <c r="F1" s="573"/>
      <c r="G1" s="573"/>
      <c r="H1" s="573"/>
      <c r="I1" s="573"/>
    </row>
    <row r="2" spans="1:9" s="2" customFormat="1" ht="62" x14ac:dyDescent="0.35">
      <c r="A2" s="32" t="s">
        <v>1404</v>
      </c>
      <c r="B2" s="50" t="s">
        <v>1127</v>
      </c>
      <c r="C2" s="32" t="s">
        <v>0</v>
      </c>
      <c r="D2" s="39" t="s">
        <v>1148</v>
      </c>
      <c r="E2" s="32" t="s">
        <v>1149</v>
      </c>
      <c r="F2" s="32" t="s">
        <v>1150</v>
      </c>
      <c r="G2" s="32" t="s">
        <v>1151</v>
      </c>
      <c r="H2" s="32" t="s">
        <v>1152</v>
      </c>
      <c r="I2" s="32" t="s">
        <v>1153</v>
      </c>
    </row>
    <row r="3" spans="1:9" ht="15.5" x14ac:dyDescent="0.35">
      <c r="A3" s="261" t="s">
        <v>1158</v>
      </c>
      <c r="B3" s="270" t="s">
        <v>1164</v>
      </c>
      <c r="C3" s="47" t="s">
        <v>74</v>
      </c>
      <c r="D3" s="54">
        <v>480000</v>
      </c>
      <c r="E3" s="51"/>
      <c r="F3" s="41"/>
      <c r="G3" s="51"/>
      <c r="H3" s="51"/>
      <c r="I3" s="51"/>
    </row>
    <row r="4" spans="1:9" ht="15.5" x14ac:dyDescent="0.35">
      <c r="A4" s="254" t="s">
        <v>385</v>
      </c>
      <c r="B4" s="269" t="s">
        <v>1165</v>
      </c>
      <c r="C4" s="47" t="s">
        <v>75</v>
      </c>
      <c r="D4" s="54">
        <v>740000</v>
      </c>
      <c r="E4" s="51"/>
      <c r="F4" s="41"/>
      <c r="G4" s="51"/>
      <c r="H4" s="51"/>
      <c r="I4" s="51"/>
    </row>
    <row r="5" spans="1:9" ht="15.5" x14ac:dyDescent="0.35">
      <c r="A5" s="260"/>
      <c r="B5" s="269" t="s">
        <v>1161</v>
      </c>
      <c r="C5" s="47" t="s">
        <v>76</v>
      </c>
      <c r="D5" s="54">
        <v>348000</v>
      </c>
      <c r="E5" s="51"/>
      <c r="F5" s="41"/>
      <c r="G5" s="51"/>
      <c r="H5" s="51"/>
      <c r="I5" s="51"/>
    </row>
    <row r="6" spans="1:9" ht="15.5" x14ac:dyDescent="0.35">
      <c r="A6" s="260"/>
      <c r="B6" s="269" t="s">
        <v>1166</v>
      </c>
      <c r="C6" s="47" t="s">
        <v>77</v>
      </c>
      <c r="D6" s="54">
        <v>972000</v>
      </c>
      <c r="E6" s="51"/>
      <c r="F6" s="41"/>
      <c r="G6" s="51"/>
      <c r="H6" s="51"/>
      <c r="I6" s="51"/>
    </row>
    <row r="7" spans="1:9" ht="15.5" x14ac:dyDescent="0.35">
      <c r="A7" s="260"/>
      <c r="B7" s="269" t="s">
        <v>1167</v>
      </c>
      <c r="C7" s="47" t="s">
        <v>78</v>
      </c>
      <c r="D7" s="54">
        <v>441000</v>
      </c>
      <c r="E7" s="51"/>
      <c r="F7" s="41"/>
      <c r="G7" s="51"/>
      <c r="H7" s="51"/>
      <c r="I7" s="51"/>
    </row>
    <row r="8" spans="1:9" ht="15.5" x14ac:dyDescent="0.35">
      <c r="A8" s="260"/>
      <c r="B8" s="269" t="s">
        <v>1168</v>
      </c>
      <c r="C8" s="47" t="s">
        <v>79</v>
      </c>
      <c r="D8" s="54">
        <v>246000</v>
      </c>
      <c r="E8" s="51"/>
      <c r="F8" s="41"/>
      <c r="G8" s="51"/>
      <c r="H8" s="51"/>
      <c r="I8" s="51"/>
    </row>
    <row r="9" spans="1:9" ht="15.5" x14ac:dyDescent="0.35">
      <c r="A9" s="260"/>
      <c r="B9" s="269" t="s">
        <v>1169</v>
      </c>
      <c r="C9" s="47" t="s">
        <v>80</v>
      </c>
      <c r="D9" s="54">
        <v>235000</v>
      </c>
      <c r="E9" s="51"/>
      <c r="F9" s="41"/>
      <c r="G9" s="51"/>
      <c r="H9" s="51"/>
      <c r="I9" s="51"/>
    </row>
    <row r="10" spans="1:9" ht="15.5" x14ac:dyDescent="0.35">
      <c r="A10" s="260"/>
      <c r="B10" s="269" t="s">
        <v>1162</v>
      </c>
      <c r="C10" s="47" t="s">
        <v>81</v>
      </c>
      <c r="D10" s="54">
        <v>800000</v>
      </c>
      <c r="E10" s="51"/>
      <c r="F10" s="41"/>
      <c r="G10" s="51"/>
      <c r="H10" s="51"/>
      <c r="I10" s="51"/>
    </row>
    <row r="11" spans="1:9" ht="15.5" x14ac:dyDescent="0.35">
      <c r="A11" s="260"/>
      <c r="B11" s="269" t="s">
        <v>1170</v>
      </c>
      <c r="C11" s="47" t="s">
        <v>82</v>
      </c>
      <c r="D11" s="54">
        <v>800000</v>
      </c>
      <c r="E11" s="51"/>
      <c r="F11" s="41"/>
      <c r="G11" s="51"/>
      <c r="H11" s="51"/>
      <c r="I11" s="51"/>
    </row>
    <row r="12" spans="1:9" ht="15.5" x14ac:dyDescent="0.35">
      <c r="A12" s="260"/>
      <c r="B12" s="269" t="s">
        <v>1171</v>
      </c>
      <c r="C12" s="47" t="s">
        <v>83</v>
      </c>
      <c r="D12" s="54">
        <v>20000</v>
      </c>
      <c r="E12" s="51"/>
      <c r="F12" s="41"/>
      <c r="G12" s="51"/>
      <c r="H12" s="51"/>
      <c r="I12" s="51"/>
    </row>
    <row r="13" spans="1:9" ht="15.5" x14ac:dyDescent="0.35">
      <c r="A13" s="260"/>
      <c r="B13" s="269" t="s">
        <v>1172</v>
      </c>
      <c r="C13" s="47" t="s">
        <v>84</v>
      </c>
      <c r="D13" s="54">
        <v>31000</v>
      </c>
      <c r="E13" s="51"/>
      <c r="F13" s="41"/>
      <c r="G13" s="51"/>
      <c r="H13" s="51"/>
      <c r="I13" s="51"/>
    </row>
    <row r="14" spans="1:9" ht="15.5" x14ac:dyDescent="0.35">
      <c r="A14" s="262" t="s">
        <v>1146</v>
      </c>
      <c r="B14" s="270" t="s">
        <v>1173</v>
      </c>
      <c r="C14" s="47" t="s">
        <v>85</v>
      </c>
      <c r="D14" s="54">
        <v>900000</v>
      </c>
      <c r="E14" s="51"/>
      <c r="F14" s="41"/>
      <c r="G14" s="51"/>
      <c r="H14" s="51"/>
      <c r="I14" s="51"/>
    </row>
    <row r="15" spans="1:9" ht="15.5" x14ac:dyDescent="0.35">
      <c r="A15" s="260" t="s">
        <v>384</v>
      </c>
      <c r="B15" s="269" t="s">
        <v>1174</v>
      </c>
      <c r="C15" s="47" t="s">
        <v>86</v>
      </c>
      <c r="D15" s="54">
        <v>934000</v>
      </c>
      <c r="E15" s="51"/>
      <c r="F15" s="41"/>
      <c r="G15" s="51"/>
      <c r="H15" s="52"/>
      <c r="I15" s="52"/>
    </row>
    <row r="16" spans="1:9" ht="31" x14ac:dyDescent="0.35">
      <c r="A16" s="260"/>
      <c r="B16" s="271" t="s">
        <v>1175</v>
      </c>
      <c r="C16" s="47" t="s">
        <v>386</v>
      </c>
      <c r="D16" s="54">
        <v>980000</v>
      </c>
      <c r="E16" s="51"/>
      <c r="F16" s="41"/>
      <c r="G16" s="51"/>
      <c r="H16" s="52"/>
      <c r="I16" s="52"/>
    </row>
    <row r="17" spans="1:9" ht="15.5" x14ac:dyDescent="0.35">
      <c r="A17" s="260"/>
      <c r="B17" s="271" t="s">
        <v>1163</v>
      </c>
      <c r="C17" s="47" t="s">
        <v>96</v>
      </c>
      <c r="D17" s="54"/>
      <c r="E17" s="51"/>
      <c r="F17" s="41"/>
      <c r="G17" s="51"/>
      <c r="H17" s="52"/>
      <c r="I17" s="52"/>
    </row>
    <row r="18" spans="1:9" ht="31" x14ac:dyDescent="0.35">
      <c r="A18" s="260"/>
      <c r="B18" s="271" t="s">
        <v>1176</v>
      </c>
      <c r="C18" s="47" t="s">
        <v>97</v>
      </c>
      <c r="D18" s="54"/>
      <c r="E18" s="51"/>
      <c r="F18" s="41"/>
      <c r="G18" s="51"/>
      <c r="H18" s="52"/>
      <c r="I18" s="52"/>
    </row>
    <row r="19" spans="1:9" ht="15.5" x14ac:dyDescent="0.35">
      <c r="A19" s="260"/>
      <c r="B19" s="271" t="s">
        <v>1177</v>
      </c>
      <c r="C19" s="47" t="s">
        <v>99</v>
      </c>
      <c r="D19" s="54"/>
      <c r="E19" s="51"/>
      <c r="F19" s="41"/>
      <c r="G19" s="51"/>
      <c r="H19" s="52"/>
      <c r="I19" s="52"/>
    </row>
    <row r="20" spans="1:9" ht="15.5" x14ac:dyDescent="0.35">
      <c r="A20" s="260"/>
      <c r="B20" s="271" t="s">
        <v>1178</v>
      </c>
      <c r="C20" s="47" t="s">
        <v>100</v>
      </c>
      <c r="D20" s="54"/>
      <c r="E20" s="51"/>
      <c r="F20" s="41"/>
      <c r="G20" s="51"/>
      <c r="H20" s="52"/>
      <c r="I20" s="52"/>
    </row>
    <row r="21" spans="1:9" ht="31" x14ac:dyDescent="0.35">
      <c r="A21" s="260"/>
      <c r="B21" s="271" t="s">
        <v>1179</v>
      </c>
      <c r="C21" s="47" t="s">
        <v>101</v>
      </c>
      <c r="D21" s="54"/>
      <c r="E21" s="51"/>
      <c r="F21" s="41"/>
      <c r="G21" s="51"/>
      <c r="H21" s="52"/>
      <c r="I21" s="52"/>
    </row>
    <row r="22" spans="1:9" ht="31" x14ac:dyDescent="0.35">
      <c r="A22" s="260"/>
      <c r="B22" s="271" t="s">
        <v>1180</v>
      </c>
      <c r="C22" s="47" t="s">
        <v>102</v>
      </c>
      <c r="D22" s="54"/>
      <c r="E22" s="51"/>
      <c r="F22" s="41"/>
      <c r="G22" s="51"/>
      <c r="H22" s="52"/>
      <c r="I22" s="52"/>
    </row>
    <row r="23" spans="1:9" ht="31" x14ac:dyDescent="0.35">
      <c r="A23" s="260"/>
      <c r="B23" s="271" t="s">
        <v>1181</v>
      </c>
      <c r="C23" s="47" t="s">
        <v>98</v>
      </c>
      <c r="D23" s="54"/>
      <c r="E23" s="51"/>
      <c r="F23" s="41"/>
      <c r="G23" s="51"/>
      <c r="H23" s="52"/>
      <c r="I23" s="52"/>
    </row>
    <row r="24" spans="1:9" ht="46.5" x14ac:dyDescent="0.35">
      <c r="A24" s="260"/>
      <c r="B24" s="272" t="s">
        <v>1182</v>
      </c>
      <c r="C24" s="47" t="s">
        <v>253</v>
      </c>
      <c r="D24" s="54"/>
      <c r="E24" s="51"/>
      <c r="F24" s="41"/>
      <c r="G24" s="51"/>
      <c r="H24" s="52"/>
      <c r="I24" s="52"/>
    </row>
    <row r="25" spans="1:9" ht="15.5" x14ac:dyDescent="0.35">
      <c r="A25" s="263" t="s">
        <v>1159</v>
      </c>
      <c r="B25" s="269" t="s">
        <v>1183</v>
      </c>
      <c r="C25" s="47" t="s">
        <v>87</v>
      </c>
      <c r="D25" s="55">
        <v>9000000</v>
      </c>
      <c r="E25" s="53"/>
      <c r="F25" s="43"/>
      <c r="G25" s="43"/>
      <c r="H25" s="43"/>
      <c r="I25" s="43"/>
    </row>
    <row r="26" spans="1:9" ht="15.5" x14ac:dyDescent="0.35">
      <c r="A26" s="254" t="s">
        <v>95</v>
      </c>
      <c r="B26" s="269" t="s">
        <v>1184</v>
      </c>
      <c r="C26" s="47" t="s">
        <v>88</v>
      </c>
      <c r="D26" s="55">
        <v>11000000</v>
      </c>
      <c r="E26" s="43"/>
      <c r="F26" s="43"/>
      <c r="G26" s="43"/>
      <c r="H26" s="43"/>
      <c r="I26" s="43"/>
    </row>
    <row r="27" spans="1:9" ht="15.5" x14ac:dyDescent="0.35">
      <c r="A27" s="260"/>
      <c r="B27" s="269" t="s">
        <v>1185</v>
      </c>
      <c r="C27" s="47" t="s">
        <v>89</v>
      </c>
      <c r="D27" s="55">
        <v>5000000</v>
      </c>
      <c r="E27" s="43"/>
      <c r="F27" s="43"/>
      <c r="G27" s="43"/>
      <c r="H27" s="43"/>
      <c r="I27" s="43"/>
    </row>
    <row r="28" spans="1:9" ht="15.5" x14ac:dyDescent="0.35">
      <c r="A28" s="260"/>
      <c r="B28" s="265" t="s">
        <v>1186</v>
      </c>
      <c r="C28" s="42" t="s">
        <v>90</v>
      </c>
      <c r="D28" s="55">
        <v>2200000</v>
      </c>
      <c r="E28" s="43"/>
      <c r="F28" s="43"/>
      <c r="G28" s="43"/>
      <c r="H28" s="43"/>
      <c r="I28" s="43"/>
    </row>
    <row r="29" spans="1:9" ht="15.5" x14ac:dyDescent="0.35">
      <c r="A29" s="264" t="s">
        <v>1160</v>
      </c>
      <c r="B29" s="266" t="s">
        <v>1187</v>
      </c>
      <c r="C29" s="42" t="s">
        <v>92</v>
      </c>
      <c r="D29" s="54">
        <v>2200000</v>
      </c>
      <c r="E29" s="43"/>
      <c r="F29" s="43"/>
      <c r="G29" s="43"/>
      <c r="H29" s="43"/>
      <c r="I29" s="43"/>
    </row>
    <row r="30" spans="1:9" ht="15.5" x14ac:dyDescent="0.35">
      <c r="A30" s="254" t="s">
        <v>91</v>
      </c>
      <c r="B30" s="267" t="s">
        <v>1188</v>
      </c>
      <c r="C30" s="42" t="s">
        <v>93</v>
      </c>
      <c r="D30" s="54">
        <v>2000000</v>
      </c>
      <c r="E30" s="43"/>
      <c r="F30" s="43"/>
      <c r="G30" s="43"/>
      <c r="H30" s="43"/>
      <c r="I30" s="43"/>
    </row>
    <row r="31" spans="1:9" ht="15.5" x14ac:dyDescent="0.35">
      <c r="A31" s="41"/>
      <c r="B31" s="268" t="s">
        <v>1189</v>
      </c>
      <c r="C31" s="42" t="s">
        <v>94</v>
      </c>
      <c r="D31" s="54">
        <v>2400000</v>
      </c>
      <c r="E31" s="43"/>
      <c r="F31" s="43"/>
      <c r="G31" s="43"/>
      <c r="H31" s="43"/>
      <c r="I31" s="43"/>
    </row>
    <row r="32" spans="1:9" ht="15.5" x14ac:dyDescent="0.35">
      <c r="A32" s="496" t="s">
        <v>942</v>
      </c>
      <c r="B32" s="509" t="s">
        <v>1887</v>
      </c>
      <c r="C32" s="510" t="s">
        <v>941</v>
      </c>
      <c r="D32" s="511">
        <v>187000</v>
      </c>
      <c r="E32" s="512"/>
      <c r="F32" s="512"/>
      <c r="G32" s="512"/>
      <c r="H32" s="512"/>
      <c r="I32" s="43"/>
    </row>
    <row r="33" spans="1:9" ht="15.5" x14ac:dyDescent="0.35">
      <c r="A33" s="496"/>
      <c r="B33" s="509" t="s">
        <v>1888</v>
      </c>
      <c r="C33" s="510" t="s">
        <v>940</v>
      </c>
      <c r="D33" s="511">
        <v>220000</v>
      </c>
      <c r="E33" s="512"/>
      <c r="F33" s="512"/>
      <c r="G33" s="512"/>
      <c r="H33" s="512"/>
      <c r="I33" s="43"/>
    </row>
    <row r="34" spans="1:9" ht="15.5" x14ac:dyDescent="0.35">
      <c r="A34" s="496"/>
      <c r="B34" s="509" t="s">
        <v>1889</v>
      </c>
      <c r="C34" s="510" t="s">
        <v>939</v>
      </c>
      <c r="D34" s="511">
        <v>300000</v>
      </c>
      <c r="E34" s="512"/>
      <c r="F34" s="512"/>
      <c r="G34" s="512"/>
      <c r="H34" s="512"/>
      <c r="I34" s="43"/>
    </row>
    <row r="35" spans="1:9" x14ac:dyDescent="0.35">
      <c r="A35" s="11"/>
      <c r="B35" s="11"/>
      <c r="C35" s="16"/>
    </row>
    <row r="36" spans="1:9" x14ac:dyDescent="0.35">
      <c r="A36" s="11"/>
      <c r="B36" s="11"/>
      <c r="C36" s="16"/>
    </row>
    <row r="37" spans="1:9" x14ac:dyDescent="0.35">
      <c r="A37" s="11"/>
      <c r="B37" s="11"/>
      <c r="C37" s="16"/>
    </row>
    <row r="38" spans="1:9" x14ac:dyDescent="0.35">
      <c r="A38" s="11"/>
      <c r="B38" s="11"/>
      <c r="C38" s="16"/>
    </row>
    <row r="39" spans="1:9" x14ac:dyDescent="0.35">
      <c r="A39" s="11"/>
      <c r="B39" s="11"/>
      <c r="C39" s="16"/>
    </row>
    <row r="40" spans="1:9" x14ac:dyDescent="0.35">
      <c r="A40" s="11"/>
      <c r="B40" s="11"/>
      <c r="C40" s="16"/>
    </row>
    <row r="41" spans="1:9" x14ac:dyDescent="0.35">
      <c r="A41" s="11"/>
      <c r="B41" s="11"/>
      <c r="C41" s="16"/>
    </row>
    <row r="42" spans="1:9" x14ac:dyDescent="0.35">
      <c r="A42" s="11"/>
      <c r="B42" s="11"/>
      <c r="C42" s="16"/>
    </row>
    <row r="43" spans="1:9" x14ac:dyDescent="0.35">
      <c r="A43" s="11"/>
      <c r="B43" s="11"/>
      <c r="C43" s="16"/>
    </row>
    <row r="44" spans="1:9" x14ac:dyDescent="0.35">
      <c r="A44" s="11"/>
      <c r="B44" s="11"/>
      <c r="C44" s="16"/>
    </row>
    <row r="45" spans="1:9" x14ac:dyDescent="0.35">
      <c r="A45" s="11"/>
      <c r="B45" s="11"/>
      <c r="C45" s="16"/>
    </row>
    <row r="46" spans="1:9" x14ac:dyDescent="0.35">
      <c r="A46" s="11"/>
      <c r="B46" s="11"/>
      <c r="C46" s="16"/>
    </row>
    <row r="47" spans="1:9" x14ac:dyDescent="0.35">
      <c r="A47" s="11"/>
      <c r="B47" s="11"/>
      <c r="C47" s="16"/>
    </row>
    <row r="48" spans="1:9" x14ac:dyDescent="0.35">
      <c r="A48" s="11"/>
      <c r="B48" s="11"/>
      <c r="C48" s="16"/>
    </row>
    <row r="49" spans="1:3" x14ac:dyDescent="0.35">
      <c r="A49" s="11"/>
      <c r="B49" s="11"/>
      <c r="C49" s="16"/>
    </row>
    <row r="50" spans="1:3" x14ac:dyDescent="0.35">
      <c r="A50" s="11"/>
      <c r="B50" s="11"/>
      <c r="C50" s="16"/>
    </row>
    <row r="51" spans="1:3" x14ac:dyDescent="0.35">
      <c r="A51" s="11"/>
      <c r="B51" s="11"/>
      <c r="C51" s="16"/>
    </row>
    <row r="52" spans="1:3" x14ac:dyDescent="0.35">
      <c r="A52" s="11"/>
      <c r="B52" s="11"/>
      <c r="C52" s="16"/>
    </row>
    <row r="53" spans="1:3" x14ac:dyDescent="0.35">
      <c r="A53" s="11"/>
      <c r="B53" s="11"/>
      <c r="C53" s="16"/>
    </row>
    <row r="54" spans="1:3" x14ac:dyDescent="0.35">
      <c r="A54" s="11"/>
      <c r="B54" s="11"/>
      <c r="C54" s="16"/>
    </row>
    <row r="55" spans="1:3" x14ac:dyDescent="0.35">
      <c r="A55" s="11"/>
      <c r="B55" s="11"/>
      <c r="C55" s="16"/>
    </row>
    <row r="56" spans="1:3" x14ac:dyDescent="0.35">
      <c r="A56" s="11"/>
      <c r="B56" s="11"/>
      <c r="C56" s="16"/>
    </row>
    <row r="57" spans="1:3" x14ac:dyDescent="0.35">
      <c r="A57" s="11"/>
      <c r="B57" s="11"/>
      <c r="C57" s="17"/>
    </row>
    <row r="58" spans="1:3" x14ac:dyDescent="0.35">
      <c r="A58" s="11"/>
      <c r="B58" s="11"/>
      <c r="C58" s="17"/>
    </row>
    <row r="59" spans="1:3" x14ac:dyDescent="0.35">
      <c r="A59" s="11"/>
      <c r="B59" s="11"/>
      <c r="C59" s="17"/>
    </row>
    <row r="60" spans="1:3" x14ac:dyDescent="0.35">
      <c r="A60" s="11"/>
      <c r="B60" s="11"/>
      <c r="C60" s="17"/>
    </row>
    <row r="61" spans="1:3" x14ac:dyDescent="0.35">
      <c r="A61" s="11"/>
      <c r="B61" s="11"/>
      <c r="C61" s="17"/>
    </row>
    <row r="62" spans="1:3" x14ac:dyDescent="0.35">
      <c r="A62" s="11"/>
      <c r="B62" s="11"/>
      <c r="C62" s="17"/>
    </row>
    <row r="63" spans="1:3" x14ac:dyDescent="0.35">
      <c r="A63" s="11"/>
      <c r="B63" s="11"/>
      <c r="C63" s="17"/>
    </row>
    <row r="64" spans="1:3" x14ac:dyDescent="0.35">
      <c r="A64" s="11"/>
      <c r="B64" s="11"/>
      <c r="C64" s="17"/>
    </row>
    <row r="65" spans="1:3" x14ac:dyDescent="0.35">
      <c r="A65" s="11"/>
      <c r="B65" s="11"/>
      <c r="C65" s="17"/>
    </row>
    <row r="66" spans="1:3" x14ac:dyDescent="0.35">
      <c r="A66" s="11"/>
      <c r="B66" s="11"/>
      <c r="C66" s="17"/>
    </row>
    <row r="67" spans="1:3" x14ac:dyDescent="0.35">
      <c r="A67" s="11"/>
      <c r="B67" s="11"/>
      <c r="C67" s="17"/>
    </row>
    <row r="68" spans="1:3" x14ac:dyDescent="0.35">
      <c r="A68" s="11"/>
      <c r="B68" s="11"/>
      <c r="C68" s="17"/>
    </row>
    <row r="69" spans="1:3" x14ac:dyDescent="0.35">
      <c r="A69" s="11"/>
      <c r="B69" s="11"/>
      <c r="C69" s="17"/>
    </row>
    <row r="70" spans="1:3" x14ac:dyDescent="0.35">
      <c r="A70" s="11"/>
      <c r="B70" s="11"/>
      <c r="C70" s="17"/>
    </row>
    <row r="71" spans="1:3" x14ac:dyDescent="0.35">
      <c r="A71" s="11"/>
      <c r="B71" s="11"/>
      <c r="C71" s="19"/>
    </row>
    <row r="72" spans="1:3" x14ac:dyDescent="0.35">
      <c r="A72" s="11"/>
      <c r="B72" s="11"/>
      <c r="C72" s="16"/>
    </row>
    <row r="73" spans="1:3" x14ac:dyDescent="0.35">
      <c r="A73" s="11"/>
      <c r="B73" s="11"/>
      <c r="C73" s="17"/>
    </row>
    <row r="74" spans="1:3" x14ac:dyDescent="0.35">
      <c r="A74" s="11"/>
      <c r="B74" s="11"/>
      <c r="C74" s="17"/>
    </row>
    <row r="75" spans="1:3" x14ac:dyDescent="0.35">
      <c r="A75" s="11"/>
      <c r="B75" s="11"/>
      <c r="C75" s="17"/>
    </row>
    <row r="76" spans="1:3" x14ac:dyDescent="0.35">
      <c r="A76" s="11"/>
      <c r="B76" s="11"/>
      <c r="C76" s="17"/>
    </row>
    <row r="77" spans="1:3" x14ac:dyDescent="0.35">
      <c r="A77" s="11"/>
      <c r="B77" s="11"/>
      <c r="C77" s="17"/>
    </row>
    <row r="78" spans="1:3" x14ac:dyDescent="0.35">
      <c r="A78" s="11"/>
      <c r="B78" s="11"/>
      <c r="C78" s="17"/>
    </row>
    <row r="79" spans="1:3" x14ac:dyDescent="0.35">
      <c r="A79" s="11"/>
      <c r="B79" s="11"/>
      <c r="C79" s="17"/>
    </row>
    <row r="80" spans="1:3" x14ac:dyDescent="0.35">
      <c r="A80" s="11"/>
      <c r="B80" s="11"/>
      <c r="C80" s="17"/>
    </row>
    <row r="81" spans="1:3" x14ac:dyDescent="0.35">
      <c r="A81" s="11"/>
      <c r="B81" s="11"/>
      <c r="C81" s="17"/>
    </row>
    <row r="82" spans="1:3" x14ac:dyDescent="0.35">
      <c r="A82" s="11"/>
      <c r="B82" s="11"/>
      <c r="C82" s="17"/>
    </row>
    <row r="83" spans="1:3" x14ac:dyDescent="0.35">
      <c r="A83" s="11"/>
      <c r="B83" s="11"/>
      <c r="C83" s="16"/>
    </row>
    <row r="84" spans="1:3" x14ac:dyDescent="0.35">
      <c r="A84" s="11"/>
      <c r="B84" s="11"/>
      <c r="C84" s="16"/>
    </row>
    <row r="85" spans="1:3" x14ac:dyDescent="0.35">
      <c r="A85" s="11"/>
      <c r="B85" s="11"/>
      <c r="C85" s="16"/>
    </row>
    <row r="86" spans="1:3" x14ac:dyDescent="0.35">
      <c r="A86" s="11"/>
      <c r="B86" s="11"/>
      <c r="C86" s="17"/>
    </row>
    <row r="87" spans="1:3" x14ac:dyDescent="0.35">
      <c r="A87" s="11"/>
      <c r="B87" s="11"/>
      <c r="C87" s="17"/>
    </row>
    <row r="88" spans="1:3" x14ac:dyDescent="0.35">
      <c r="A88" s="11"/>
      <c r="B88" s="11"/>
      <c r="C88" s="17"/>
    </row>
    <row r="89" spans="1:3" x14ac:dyDescent="0.35">
      <c r="A89" s="11"/>
      <c r="B89" s="11"/>
      <c r="C89" s="17"/>
    </row>
    <row r="90" spans="1:3" x14ac:dyDescent="0.35">
      <c r="A90" s="11"/>
      <c r="B90" s="11"/>
      <c r="C90" s="16"/>
    </row>
    <row r="91" spans="1:3" x14ac:dyDescent="0.35">
      <c r="A91" s="11"/>
      <c r="B91" s="11"/>
      <c r="C91" s="16"/>
    </row>
    <row r="92" spans="1:3" x14ac:dyDescent="0.35">
      <c r="A92" s="11"/>
      <c r="B92" s="11"/>
      <c r="C92" s="16"/>
    </row>
    <row r="93" spans="1:3" x14ac:dyDescent="0.35">
      <c r="A93" s="11"/>
      <c r="B93" s="11"/>
      <c r="C93" s="16"/>
    </row>
    <row r="94" spans="1:3" x14ac:dyDescent="0.35">
      <c r="A94" s="11"/>
      <c r="B94" s="11"/>
      <c r="C94" s="16"/>
    </row>
    <row r="95" spans="1:3" x14ac:dyDescent="0.35">
      <c r="A95" s="11"/>
      <c r="B95" s="11"/>
      <c r="C95" s="17"/>
    </row>
    <row r="96" spans="1:3" x14ac:dyDescent="0.35">
      <c r="A96" s="11"/>
      <c r="B96" s="11"/>
      <c r="C96" s="17"/>
    </row>
    <row r="97" spans="1:3" x14ac:dyDescent="0.35">
      <c r="A97" s="11"/>
      <c r="B97" s="11"/>
      <c r="C97" s="17"/>
    </row>
    <row r="98" spans="1:3" x14ac:dyDescent="0.35">
      <c r="A98" s="11"/>
      <c r="B98" s="11"/>
      <c r="C98" s="17"/>
    </row>
    <row r="99" spans="1:3" x14ac:dyDescent="0.35">
      <c r="A99" s="11"/>
      <c r="B99" s="11"/>
      <c r="C99" s="17"/>
    </row>
    <row r="100" spans="1:3" x14ac:dyDescent="0.35">
      <c r="A100" s="11"/>
      <c r="B100" s="11"/>
      <c r="C100" s="17"/>
    </row>
    <row r="101" spans="1:3" x14ac:dyDescent="0.35">
      <c r="A101" s="11"/>
      <c r="B101" s="11"/>
      <c r="C101" s="17"/>
    </row>
    <row r="102" spans="1:3" x14ac:dyDescent="0.35">
      <c r="A102" s="11"/>
      <c r="B102" s="11"/>
      <c r="C102" s="16"/>
    </row>
    <row r="103" spans="1:3" x14ac:dyDescent="0.35">
      <c r="A103" s="11"/>
      <c r="B103" s="11"/>
      <c r="C103" s="16"/>
    </row>
    <row r="104" spans="1:3" x14ac:dyDescent="0.35">
      <c r="A104" s="11"/>
      <c r="B104" s="11"/>
      <c r="C104" s="17"/>
    </row>
    <row r="105" spans="1:3" x14ac:dyDescent="0.35">
      <c r="A105" s="11"/>
      <c r="B105" s="11"/>
      <c r="C105" s="17"/>
    </row>
    <row r="106" spans="1:3" x14ac:dyDescent="0.35">
      <c r="A106" s="11"/>
      <c r="B106" s="11"/>
      <c r="C106" s="17"/>
    </row>
    <row r="107" spans="1:3" x14ac:dyDescent="0.35">
      <c r="A107" s="11"/>
      <c r="B107" s="11"/>
      <c r="C107" s="17"/>
    </row>
    <row r="108" spans="1:3" x14ac:dyDescent="0.35">
      <c r="A108" s="11"/>
      <c r="B108" s="11"/>
      <c r="C108" s="17"/>
    </row>
    <row r="109" spans="1:3" x14ac:dyDescent="0.35">
      <c r="A109" s="11"/>
      <c r="B109" s="11"/>
      <c r="C109" s="17"/>
    </row>
    <row r="110" spans="1:3" x14ac:dyDescent="0.35">
      <c r="A110" s="11"/>
      <c r="B110" s="11"/>
      <c r="C110" s="17"/>
    </row>
    <row r="111" spans="1:3" x14ac:dyDescent="0.35">
      <c r="A111" s="11"/>
      <c r="B111" s="11"/>
      <c r="C111" s="17"/>
    </row>
    <row r="112" spans="1:3" x14ac:dyDescent="0.35">
      <c r="A112" s="11"/>
      <c r="B112" s="11"/>
      <c r="C112" s="18"/>
    </row>
    <row r="113" spans="1:3" x14ac:dyDescent="0.35">
      <c r="A113" s="11"/>
      <c r="B113" s="11"/>
      <c r="C113" s="18"/>
    </row>
    <row r="114" spans="1:3" x14ac:dyDescent="0.35">
      <c r="A114" s="11"/>
      <c r="B114" s="11"/>
      <c r="C114" s="16"/>
    </row>
    <row r="115" spans="1:3" x14ac:dyDescent="0.35">
      <c r="A115" s="11"/>
      <c r="B115" s="11"/>
      <c r="C115" s="16"/>
    </row>
    <row r="116" spans="1:3" x14ac:dyDescent="0.35">
      <c r="A116" s="11"/>
      <c r="B116" s="11"/>
      <c r="C116" s="16"/>
    </row>
    <row r="117" spans="1:3" x14ac:dyDescent="0.35">
      <c r="A117" s="11"/>
      <c r="B117" s="11"/>
      <c r="C117" s="16"/>
    </row>
    <row r="118" spans="1:3" x14ac:dyDescent="0.35">
      <c r="A118" s="11"/>
      <c r="B118" s="11"/>
      <c r="C118" s="16"/>
    </row>
    <row r="119" spans="1:3" x14ac:dyDescent="0.35">
      <c r="A119" s="11"/>
      <c r="B119" s="11"/>
      <c r="C119" s="16"/>
    </row>
    <row r="120" spans="1:3" x14ac:dyDescent="0.35">
      <c r="A120" s="11"/>
      <c r="B120" s="11"/>
      <c r="C120" s="16"/>
    </row>
    <row r="121" spans="1:3" x14ac:dyDescent="0.35">
      <c r="A121" s="11"/>
      <c r="B121" s="11"/>
      <c r="C121" s="16"/>
    </row>
    <row r="122" spans="1:3" x14ac:dyDescent="0.35">
      <c r="A122" s="11"/>
      <c r="B122" s="11"/>
      <c r="C122" s="16"/>
    </row>
    <row r="123" spans="1:3" x14ac:dyDescent="0.35">
      <c r="C123" s="16"/>
    </row>
    <row r="124" spans="1:3" x14ac:dyDescent="0.35">
      <c r="C124" s="16"/>
    </row>
    <row r="125" spans="1:3" x14ac:dyDescent="0.35">
      <c r="C125" s="16"/>
    </row>
    <row r="126" spans="1:3" x14ac:dyDescent="0.35">
      <c r="C126" s="16"/>
    </row>
    <row r="127" spans="1:3" x14ac:dyDescent="0.35">
      <c r="C127" s="16"/>
    </row>
    <row r="128" spans="1:3" x14ac:dyDescent="0.35">
      <c r="C128" s="16"/>
    </row>
    <row r="129" spans="3:3" x14ac:dyDescent="0.35">
      <c r="C129" s="16"/>
    </row>
    <row r="130" spans="3:3" x14ac:dyDescent="0.35">
      <c r="C130" s="17"/>
    </row>
    <row r="131" spans="3:3" x14ac:dyDescent="0.35">
      <c r="C131" s="17"/>
    </row>
    <row r="132" spans="3:3" x14ac:dyDescent="0.35">
      <c r="C132" s="17"/>
    </row>
    <row r="133" spans="3:3" x14ac:dyDescent="0.35">
      <c r="C133" s="17"/>
    </row>
    <row r="134" spans="3:3" x14ac:dyDescent="0.35">
      <c r="C134" s="16"/>
    </row>
    <row r="135" spans="3:3" x14ac:dyDescent="0.35">
      <c r="C135" s="16"/>
    </row>
    <row r="136" spans="3:3" x14ac:dyDescent="0.35">
      <c r="C136" s="17"/>
    </row>
    <row r="137" spans="3:3" x14ac:dyDescent="0.35">
      <c r="C137" s="17"/>
    </row>
    <row r="138" spans="3:3" x14ac:dyDescent="0.35">
      <c r="C138" s="16"/>
    </row>
    <row r="139" spans="3:3" x14ac:dyDescent="0.35">
      <c r="C139" s="17"/>
    </row>
    <row r="140" spans="3:3" x14ac:dyDescent="0.35">
      <c r="C140" s="17"/>
    </row>
    <row r="141" spans="3:3" x14ac:dyDescent="0.35">
      <c r="C141" s="18"/>
    </row>
    <row r="142" spans="3:3" x14ac:dyDescent="0.35">
      <c r="C142" s="18"/>
    </row>
    <row r="143" spans="3:3" x14ac:dyDescent="0.35">
      <c r="C143" s="17"/>
    </row>
    <row r="144" spans="3:3" x14ac:dyDescent="0.35">
      <c r="C144" s="17"/>
    </row>
    <row r="145" spans="3:3" x14ac:dyDescent="0.35">
      <c r="C145" s="17"/>
    </row>
    <row r="146" spans="3:3" x14ac:dyDescent="0.35">
      <c r="C146" s="17"/>
    </row>
    <row r="147" spans="3:3" x14ac:dyDescent="0.35">
      <c r="C147" s="17"/>
    </row>
  </sheetData>
  <sheetProtection algorithmName="SHA-512" hashValue="/jTCtW8A/0i8Y9oWgFfBW67JoPSntgbkm+enpNjfyDzJrFPbp7ORaMwNTXBQROS+7uQ0TS3SNoBR88fHbhHaag==" saltValue="ZvK4/dzvGiq61E8GSnR59Q==" spinCount="100000" sheet="1" objects="1" scenarios="1"/>
  <mergeCells count="1">
    <mergeCell ref="A1:I1"/>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zoomScale="60" zoomScaleNormal="60" workbookViewId="0">
      <selection activeCell="B6" sqref="B6"/>
    </sheetView>
  </sheetViews>
  <sheetFormatPr defaultRowHeight="14.5" x14ac:dyDescent="0.35"/>
  <cols>
    <col min="1" max="1" width="29.26953125" customWidth="1"/>
    <col min="2" max="2" width="55.26953125" customWidth="1"/>
    <col min="3" max="3" width="66.1796875" customWidth="1"/>
    <col min="4" max="4" width="33" customWidth="1"/>
    <col min="5" max="5" width="44.90625" customWidth="1"/>
    <col min="6" max="6" width="35.81640625" customWidth="1"/>
    <col min="7" max="7" width="24.6328125" customWidth="1"/>
    <col min="8" max="8" width="35.6328125" customWidth="1"/>
  </cols>
  <sheetData>
    <row r="1" spans="1:9" ht="40.5" customHeight="1" x14ac:dyDescent="0.35">
      <c r="A1" s="573" t="s">
        <v>2185</v>
      </c>
      <c r="B1" s="573"/>
      <c r="C1" s="573"/>
      <c r="D1" s="573"/>
      <c r="E1" s="573"/>
      <c r="F1" s="573"/>
      <c r="G1" s="573"/>
      <c r="H1" s="573"/>
      <c r="I1" s="82"/>
    </row>
    <row r="2" spans="1:9" ht="55.5" customHeight="1" x14ac:dyDescent="0.35">
      <c r="A2" s="32" t="s">
        <v>1404</v>
      </c>
      <c r="B2" s="50" t="s">
        <v>1127</v>
      </c>
      <c r="C2" s="50" t="s">
        <v>0</v>
      </c>
      <c r="D2" s="39" t="s">
        <v>1191</v>
      </c>
      <c r="E2" s="32" t="s">
        <v>1149</v>
      </c>
      <c r="F2" s="32" t="s">
        <v>1190</v>
      </c>
      <c r="G2" s="32" t="s">
        <v>1152</v>
      </c>
      <c r="H2" s="32" t="s">
        <v>1153</v>
      </c>
      <c r="I2" s="25"/>
    </row>
    <row r="3" spans="1:9" ht="46.5" x14ac:dyDescent="0.35">
      <c r="A3" s="273" t="s">
        <v>1146</v>
      </c>
      <c r="B3" s="256" t="s">
        <v>1195</v>
      </c>
      <c r="C3" s="47" t="s">
        <v>1036</v>
      </c>
      <c r="D3" s="59">
        <v>793000</v>
      </c>
      <c r="E3" s="42"/>
      <c r="F3" s="42"/>
      <c r="G3" s="42"/>
      <c r="H3" s="42"/>
      <c r="I3" s="24"/>
    </row>
    <row r="4" spans="1:9" ht="31" x14ac:dyDescent="0.35">
      <c r="A4" s="246" t="s">
        <v>384</v>
      </c>
      <c r="B4" s="277" t="s">
        <v>1196</v>
      </c>
      <c r="C4" s="47" t="s">
        <v>103</v>
      </c>
      <c r="D4" s="59">
        <v>880000</v>
      </c>
      <c r="E4" s="42"/>
      <c r="F4" s="42"/>
      <c r="G4" s="42"/>
      <c r="H4" s="42"/>
      <c r="I4" s="24"/>
    </row>
    <row r="5" spans="1:9" ht="77.5" x14ac:dyDescent="0.35">
      <c r="A5" s="43"/>
      <c r="B5" s="278" t="s">
        <v>1198</v>
      </c>
      <c r="C5" s="42" t="s">
        <v>104</v>
      </c>
      <c r="D5" s="59">
        <v>2809500</v>
      </c>
      <c r="E5" s="42"/>
      <c r="F5" s="42"/>
      <c r="G5" s="42"/>
      <c r="H5" s="42"/>
      <c r="I5" s="24"/>
    </row>
    <row r="6" spans="1:9" ht="46.5" x14ac:dyDescent="0.35">
      <c r="A6" s="43"/>
      <c r="B6" s="278" t="s">
        <v>1199</v>
      </c>
      <c r="C6" s="42" t="s">
        <v>221</v>
      </c>
      <c r="D6" s="54"/>
      <c r="E6" s="43"/>
      <c r="F6" s="43"/>
      <c r="G6" s="43"/>
      <c r="H6" s="43"/>
      <c r="I6" s="25"/>
    </row>
    <row r="7" spans="1:9" ht="46.5" x14ac:dyDescent="0.35">
      <c r="A7" s="43"/>
      <c r="B7" s="278" t="s">
        <v>1200</v>
      </c>
      <c r="C7" s="42" t="s">
        <v>105</v>
      </c>
      <c r="D7" s="54"/>
      <c r="E7" s="43"/>
      <c r="F7" s="43"/>
      <c r="G7" s="43"/>
      <c r="H7" s="43"/>
      <c r="I7" s="25"/>
    </row>
    <row r="8" spans="1:9" ht="15.5" x14ac:dyDescent="0.35">
      <c r="A8" s="43"/>
      <c r="B8" s="279" t="s">
        <v>1201</v>
      </c>
      <c r="C8" s="43" t="s">
        <v>108</v>
      </c>
      <c r="D8" s="54"/>
      <c r="E8" s="43"/>
      <c r="F8" s="43"/>
      <c r="G8" s="43"/>
      <c r="H8" s="43"/>
      <c r="I8" s="25"/>
    </row>
    <row r="9" spans="1:9" ht="62" x14ac:dyDescent="0.35">
      <c r="A9" s="43"/>
      <c r="B9" s="278" t="s">
        <v>1202</v>
      </c>
      <c r="C9" s="42" t="s">
        <v>220</v>
      </c>
      <c r="D9" s="54"/>
      <c r="E9" s="43"/>
      <c r="F9" s="43"/>
      <c r="G9" s="43"/>
      <c r="H9" s="43"/>
      <c r="I9" s="25"/>
    </row>
    <row r="10" spans="1:9" ht="31" x14ac:dyDescent="0.35">
      <c r="A10" s="43"/>
      <c r="B10" s="278" t="s">
        <v>1203</v>
      </c>
      <c r="C10" s="42" t="s">
        <v>106</v>
      </c>
      <c r="D10" s="54"/>
      <c r="E10" s="43"/>
      <c r="F10" s="43"/>
      <c r="G10" s="43"/>
      <c r="H10" s="43"/>
      <c r="I10" s="25"/>
    </row>
    <row r="11" spans="1:9" ht="46.5" x14ac:dyDescent="0.35">
      <c r="A11" s="43"/>
      <c r="B11" s="278" t="s">
        <v>1204</v>
      </c>
      <c r="C11" s="42" t="s">
        <v>219</v>
      </c>
      <c r="D11" s="54"/>
      <c r="E11" s="43"/>
      <c r="F11" s="43"/>
      <c r="G11" s="43"/>
      <c r="H11" s="43"/>
      <c r="I11" s="25"/>
    </row>
    <row r="12" spans="1:9" ht="46.5" x14ac:dyDescent="0.35">
      <c r="A12" s="43"/>
      <c r="B12" s="278" t="s">
        <v>1205</v>
      </c>
      <c r="C12" s="42" t="s">
        <v>107</v>
      </c>
      <c r="D12" s="54"/>
      <c r="E12" s="43"/>
      <c r="F12" s="43"/>
      <c r="G12" s="43"/>
      <c r="H12" s="43"/>
      <c r="I12" s="25"/>
    </row>
    <row r="13" spans="1:9" ht="31" x14ac:dyDescent="0.35">
      <c r="A13" s="43"/>
      <c r="B13" s="278" t="s">
        <v>1197</v>
      </c>
      <c r="C13" s="42" t="s">
        <v>218</v>
      </c>
      <c r="D13" s="54"/>
      <c r="E13" s="43"/>
      <c r="F13" s="43"/>
      <c r="G13" s="43"/>
      <c r="H13" s="43"/>
      <c r="I13" s="25"/>
    </row>
    <row r="14" spans="1:9" ht="31" x14ac:dyDescent="0.35">
      <c r="A14" s="43"/>
      <c r="B14" s="278" t="s">
        <v>1206</v>
      </c>
      <c r="C14" s="42" t="s">
        <v>109</v>
      </c>
      <c r="D14" s="54"/>
      <c r="E14" s="43"/>
      <c r="F14" s="43"/>
      <c r="G14" s="43"/>
      <c r="H14" s="43"/>
      <c r="I14" s="25"/>
    </row>
    <row r="15" spans="1:9" ht="62" x14ac:dyDescent="0.35">
      <c r="A15" s="43"/>
      <c r="B15" s="278" t="s">
        <v>1207</v>
      </c>
      <c r="C15" s="42" t="s">
        <v>110</v>
      </c>
      <c r="D15" s="54"/>
      <c r="E15" s="43"/>
      <c r="F15" s="43"/>
      <c r="G15" s="319"/>
      <c r="H15" s="319"/>
      <c r="I15" s="25"/>
    </row>
    <row r="16" spans="1:9" ht="15.5" x14ac:dyDescent="0.35">
      <c r="A16" s="274" t="s">
        <v>1192</v>
      </c>
      <c r="B16" s="280" t="s">
        <v>1208</v>
      </c>
      <c r="C16" s="56" t="s">
        <v>214</v>
      </c>
      <c r="D16" s="57">
        <v>30000</v>
      </c>
      <c r="E16" s="43"/>
      <c r="F16" s="43"/>
      <c r="G16" s="319"/>
      <c r="H16" s="320">
        <v>44034</v>
      </c>
      <c r="I16" s="25"/>
    </row>
    <row r="17" spans="1:9" ht="15.5" x14ac:dyDescent="0.35">
      <c r="A17" s="43" t="s">
        <v>392</v>
      </c>
      <c r="B17" s="280" t="s">
        <v>1209</v>
      </c>
      <c r="C17" s="56" t="s">
        <v>215</v>
      </c>
      <c r="D17" s="57">
        <v>100000</v>
      </c>
      <c r="E17" s="43"/>
      <c r="F17" s="43"/>
      <c r="G17" s="319"/>
      <c r="H17" s="320">
        <v>44039</v>
      </c>
      <c r="I17" s="25"/>
    </row>
    <row r="18" spans="1:9" ht="15.5" x14ac:dyDescent="0.35">
      <c r="A18" s="43"/>
      <c r="B18" s="280" t="s">
        <v>1210</v>
      </c>
      <c r="C18" s="56" t="s">
        <v>216</v>
      </c>
      <c r="D18" s="57">
        <v>30000</v>
      </c>
      <c r="E18" s="43"/>
      <c r="F18" s="43"/>
      <c r="G18" s="319"/>
      <c r="H18" s="320" t="s">
        <v>222</v>
      </c>
      <c r="I18" s="25"/>
    </row>
    <row r="19" spans="1:9" ht="15.5" x14ac:dyDescent="0.35">
      <c r="A19" s="43"/>
      <c r="B19" s="280" t="s">
        <v>1211</v>
      </c>
      <c r="C19" s="56" t="s">
        <v>217</v>
      </c>
      <c r="D19" s="57">
        <v>120000</v>
      </c>
      <c r="E19" s="43"/>
      <c r="F19" s="43"/>
      <c r="G19" s="319"/>
      <c r="H19" s="320">
        <v>44102</v>
      </c>
      <c r="I19" s="25"/>
    </row>
    <row r="20" spans="1:9" ht="15.5" x14ac:dyDescent="0.35">
      <c r="A20" s="43"/>
      <c r="B20" s="280" t="s">
        <v>1212</v>
      </c>
      <c r="C20" s="56" t="s">
        <v>223</v>
      </c>
      <c r="D20" s="57">
        <v>150000</v>
      </c>
      <c r="E20" s="43"/>
      <c r="F20" s="43"/>
      <c r="G20" s="319"/>
      <c r="H20" s="320">
        <v>44109</v>
      </c>
      <c r="I20" s="25"/>
    </row>
    <row r="21" spans="1:9" ht="15.5" x14ac:dyDescent="0.35">
      <c r="A21" s="43"/>
      <c r="B21" s="280" t="s">
        <v>1213</v>
      </c>
      <c r="C21" s="56" t="s">
        <v>224</v>
      </c>
      <c r="D21" s="57">
        <v>300000</v>
      </c>
      <c r="E21" s="43"/>
      <c r="F21" s="43"/>
      <c r="G21" s="319"/>
      <c r="H21" s="320">
        <v>44137</v>
      </c>
      <c r="I21" s="25"/>
    </row>
    <row r="22" spans="1:9" ht="15.5" x14ac:dyDescent="0.35">
      <c r="A22" s="43"/>
      <c r="B22" s="280" t="s">
        <v>1214</v>
      </c>
      <c r="C22" s="56" t="s">
        <v>235</v>
      </c>
      <c r="D22" s="57">
        <v>240000</v>
      </c>
      <c r="E22" s="43"/>
      <c r="F22" s="43"/>
      <c r="G22" s="319"/>
      <c r="H22" s="320">
        <v>44032</v>
      </c>
      <c r="I22" s="25"/>
    </row>
    <row r="23" spans="1:9" ht="15.5" x14ac:dyDescent="0.35">
      <c r="A23" s="43"/>
      <c r="B23" s="280" t="s">
        <v>225</v>
      </c>
      <c r="C23" s="56" t="s">
        <v>225</v>
      </c>
      <c r="D23" s="57">
        <v>400000</v>
      </c>
      <c r="E23" s="43"/>
      <c r="F23" s="43"/>
      <c r="G23" s="319"/>
      <c r="H23" s="68" t="s">
        <v>1289</v>
      </c>
      <c r="I23" s="25"/>
    </row>
    <row r="24" spans="1:9" ht="15.5" x14ac:dyDescent="0.35">
      <c r="A24" s="43"/>
      <c r="B24" s="280" t="s">
        <v>1215</v>
      </c>
      <c r="C24" s="56" t="s">
        <v>226</v>
      </c>
      <c r="D24" s="57">
        <v>450000</v>
      </c>
      <c r="E24" s="43"/>
      <c r="F24" s="43"/>
      <c r="G24" s="319"/>
      <c r="H24" s="68" t="s">
        <v>1289</v>
      </c>
      <c r="I24" s="25"/>
    </row>
    <row r="25" spans="1:9" ht="15.5" x14ac:dyDescent="0.35">
      <c r="A25" s="43"/>
      <c r="B25" s="280" t="s">
        <v>1216</v>
      </c>
      <c r="C25" s="56" t="s">
        <v>227</v>
      </c>
      <c r="D25" s="57">
        <v>300000</v>
      </c>
      <c r="E25" s="43"/>
      <c r="F25" s="43"/>
      <c r="G25" s="319"/>
      <c r="H25" s="68" t="s">
        <v>1289</v>
      </c>
      <c r="I25" s="25"/>
    </row>
    <row r="26" spans="1:9" ht="15.5" x14ac:dyDescent="0.35">
      <c r="A26" s="43"/>
      <c r="B26" s="280" t="s">
        <v>228</v>
      </c>
      <c r="C26" s="56" t="s">
        <v>228</v>
      </c>
      <c r="D26" s="57">
        <v>600000</v>
      </c>
      <c r="E26" s="43"/>
      <c r="F26" s="43"/>
      <c r="G26" s="319"/>
      <c r="H26" s="319">
        <v>44013</v>
      </c>
      <c r="I26" s="25"/>
    </row>
    <row r="27" spans="1:9" ht="15.5" x14ac:dyDescent="0.35">
      <c r="A27" s="43"/>
      <c r="B27" s="280" t="s">
        <v>1217</v>
      </c>
      <c r="C27" s="56" t="s">
        <v>229</v>
      </c>
      <c r="D27" s="57">
        <v>560000</v>
      </c>
      <c r="E27" s="43"/>
      <c r="F27" s="43"/>
      <c r="G27" s="319"/>
      <c r="H27" s="321">
        <v>44022</v>
      </c>
      <c r="I27" s="25"/>
    </row>
    <row r="28" spans="1:9" ht="15.5" x14ac:dyDescent="0.35">
      <c r="A28" s="43"/>
      <c r="B28" s="280" t="s">
        <v>230</v>
      </c>
      <c r="C28" s="56" t="s">
        <v>230</v>
      </c>
      <c r="D28" s="57">
        <v>750000</v>
      </c>
      <c r="E28" s="43"/>
      <c r="F28" s="43"/>
      <c r="G28" s="319"/>
      <c r="H28" s="319">
        <v>44013</v>
      </c>
      <c r="I28" s="25"/>
    </row>
    <row r="29" spans="1:9" ht="15.5" x14ac:dyDescent="0.35">
      <c r="A29" s="43"/>
      <c r="B29" s="280" t="s">
        <v>1218</v>
      </c>
      <c r="C29" s="56" t="s">
        <v>231</v>
      </c>
      <c r="D29" s="57">
        <v>840000</v>
      </c>
      <c r="E29" s="43"/>
      <c r="F29" s="43"/>
      <c r="G29" s="319"/>
      <c r="H29" s="319">
        <v>44013</v>
      </c>
      <c r="I29" s="25"/>
    </row>
    <row r="30" spans="1:9" ht="15.5" x14ac:dyDescent="0.35">
      <c r="A30" s="43"/>
      <c r="B30" s="280" t="s">
        <v>1219</v>
      </c>
      <c r="C30" s="56" t="s">
        <v>213</v>
      </c>
      <c r="D30" s="57">
        <v>1500000</v>
      </c>
      <c r="E30" s="43"/>
      <c r="F30" s="43"/>
      <c r="G30" s="319"/>
      <c r="H30" s="319">
        <v>44075</v>
      </c>
      <c r="I30" s="25"/>
    </row>
    <row r="31" spans="1:9" ht="15.5" x14ac:dyDescent="0.35">
      <c r="A31" s="43"/>
      <c r="B31" s="280" t="s">
        <v>1220</v>
      </c>
      <c r="C31" s="56" t="s">
        <v>232</v>
      </c>
      <c r="D31" s="57">
        <v>500000</v>
      </c>
      <c r="E31" s="43"/>
      <c r="F31" s="43"/>
      <c r="G31" s="319"/>
      <c r="H31" s="320">
        <v>44046</v>
      </c>
      <c r="I31" s="25"/>
    </row>
    <row r="32" spans="1:9" ht="15.5" x14ac:dyDescent="0.35">
      <c r="A32" s="43"/>
      <c r="B32" s="280" t="s">
        <v>1221</v>
      </c>
      <c r="C32" s="56" t="s">
        <v>233</v>
      </c>
      <c r="D32" s="57">
        <v>600000</v>
      </c>
      <c r="E32" s="43"/>
      <c r="F32" s="43"/>
      <c r="G32" s="319"/>
      <c r="H32" s="320">
        <v>44130</v>
      </c>
      <c r="I32" s="25"/>
    </row>
    <row r="33" spans="1:9" ht="15.5" x14ac:dyDescent="0.35">
      <c r="A33" s="43"/>
      <c r="B33" s="280" t="s">
        <v>234</v>
      </c>
      <c r="C33" s="56" t="s">
        <v>234</v>
      </c>
      <c r="D33" s="57">
        <v>900000</v>
      </c>
      <c r="E33" s="43"/>
      <c r="F33" s="43"/>
      <c r="G33" s="319"/>
      <c r="H33" s="320">
        <v>44158</v>
      </c>
      <c r="I33" s="25"/>
    </row>
    <row r="34" spans="1:9" ht="15.5" x14ac:dyDescent="0.35">
      <c r="A34" s="43"/>
      <c r="B34" s="280" t="s">
        <v>1222</v>
      </c>
      <c r="C34" s="56" t="s">
        <v>236</v>
      </c>
      <c r="D34" s="57">
        <v>2300000</v>
      </c>
      <c r="E34" s="43"/>
      <c r="F34" s="43"/>
      <c r="G34" s="319"/>
      <c r="H34" s="320">
        <v>44027</v>
      </c>
      <c r="I34" s="25"/>
    </row>
    <row r="35" spans="1:9" ht="15.5" x14ac:dyDescent="0.35">
      <c r="A35" s="43"/>
      <c r="B35" s="280" t="s">
        <v>1223</v>
      </c>
      <c r="C35" s="56" t="s">
        <v>237</v>
      </c>
      <c r="D35" s="57">
        <v>3900000</v>
      </c>
      <c r="E35" s="43"/>
      <c r="F35" s="43"/>
      <c r="G35" s="319"/>
      <c r="H35" s="320">
        <v>44109</v>
      </c>
      <c r="I35" s="25"/>
    </row>
    <row r="36" spans="1:9" ht="15.5" x14ac:dyDescent="0.35">
      <c r="A36" s="43"/>
      <c r="B36" s="280" t="s">
        <v>1224</v>
      </c>
      <c r="C36" s="56" t="s">
        <v>238</v>
      </c>
      <c r="D36" s="57">
        <v>3500000</v>
      </c>
      <c r="E36" s="43"/>
      <c r="F36" s="43"/>
      <c r="G36" s="319"/>
      <c r="H36" s="320">
        <v>44102</v>
      </c>
      <c r="I36" s="25"/>
    </row>
    <row r="37" spans="1:9" ht="15.5" x14ac:dyDescent="0.35">
      <c r="A37" s="43"/>
      <c r="B37" s="43"/>
      <c r="C37" s="43"/>
      <c r="D37" s="54"/>
      <c r="E37" s="43"/>
      <c r="F37" s="43"/>
      <c r="G37" s="43"/>
      <c r="H37" s="60"/>
      <c r="I37" s="25"/>
    </row>
    <row r="38" spans="1:9" ht="15.5" x14ac:dyDescent="0.35">
      <c r="A38" s="275" t="s">
        <v>1193</v>
      </c>
      <c r="B38" s="61"/>
      <c r="C38" s="43"/>
      <c r="D38" s="54"/>
      <c r="E38" s="43"/>
      <c r="F38" s="43"/>
      <c r="G38" s="43"/>
      <c r="H38" s="60"/>
      <c r="I38" s="25"/>
    </row>
    <row r="39" spans="1:9" ht="15.5" x14ac:dyDescent="0.35">
      <c r="A39" s="276" t="s">
        <v>1194</v>
      </c>
      <c r="B39" s="58"/>
      <c r="C39" s="43"/>
      <c r="D39" s="54"/>
      <c r="E39" s="43"/>
      <c r="F39" s="43"/>
      <c r="G39" s="43"/>
      <c r="H39" s="60"/>
      <c r="I39" s="25"/>
    </row>
    <row r="40" spans="1:9" ht="15.5" x14ac:dyDescent="0.35">
      <c r="A40" s="43"/>
      <c r="B40" s="43"/>
      <c r="C40" s="43"/>
      <c r="D40" s="54"/>
      <c r="E40" s="43"/>
      <c r="F40" s="43"/>
      <c r="G40" s="43"/>
      <c r="H40" s="60"/>
      <c r="I40" s="25"/>
    </row>
    <row r="41" spans="1:9" ht="29" customHeight="1" x14ac:dyDescent="0.35">
      <c r="A41" s="624" t="s">
        <v>2086</v>
      </c>
      <c r="B41" s="625"/>
      <c r="C41" s="625"/>
      <c r="D41" s="625"/>
      <c r="E41" s="625"/>
      <c r="F41" s="625"/>
      <c r="G41" s="625"/>
      <c r="H41" s="626"/>
      <c r="I41" s="627"/>
    </row>
    <row r="42" spans="1:9" ht="15.5" x14ac:dyDescent="0.35">
      <c r="A42" s="498" t="s">
        <v>1034</v>
      </c>
      <c r="B42" s="498" t="s">
        <v>1890</v>
      </c>
      <c r="C42" s="498" t="s">
        <v>779</v>
      </c>
      <c r="D42" s="498" t="s">
        <v>960</v>
      </c>
      <c r="E42" s="498" t="s">
        <v>959</v>
      </c>
      <c r="F42" s="498" t="s">
        <v>781</v>
      </c>
      <c r="G42" s="498" t="s">
        <v>1035</v>
      </c>
      <c r="H42" s="499" t="s">
        <v>784</v>
      </c>
      <c r="I42" s="25"/>
    </row>
    <row r="43" spans="1:9" ht="15.5" x14ac:dyDescent="0.35">
      <c r="A43" s="500" t="s">
        <v>961</v>
      </c>
      <c r="B43" s="501"/>
      <c r="C43" s="501"/>
      <c r="D43" s="501"/>
      <c r="E43" s="501"/>
      <c r="F43" s="501"/>
      <c r="G43" s="501"/>
      <c r="H43" s="501"/>
      <c r="I43" s="25"/>
    </row>
    <row r="44" spans="1:9" ht="15.5" x14ac:dyDescent="0.35">
      <c r="A44" s="501"/>
      <c r="B44" s="501" t="s">
        <v>962</v>
      </c>
      <c r="C44" s="501" t="s">
        <v>962</v>
      </c>
      <c r="D44" s="502">
        <v>60000</v>
      </c>
      <c r="E44" s="503">
        <v>44228</v>
      </c>
      <c r="F44" s="503">
        <v>44256</v>
      </c>
      <c r="G44" s="503">
        <v>44326</v>
      </c>
      <c r="H44" s="504" t="s">
        <v>856</v>
      </c>
      <c r="I44" s="67"/>
    </row>
    <row r="45" spans="1:9" ht="15.5" x14ac:dyDescent="0.35">
      <c r="A45" s="501"/>
      <c r="B45" s="501" t="s">
        <v>1891</v>
      </c>
      <c r="C45" s="501" t="s">
        <v>963</v>
      </c>
      <c r="D45" s="502">
        <v>130000</v>
      </c>
      <c r="E45" s="503">
        <v>44235</v>
      </c>
      <c r="F45" s="503">
        <v>44263</v>
      </c>
      <c r="G45" s="503">
        <v>44317</v>
      </c>
      <c r="H45" s="504" t="s">
        <v>852</v>
      </c>
      <c r="I45" s="67"/>
    </row>
    <row r="46" spans="1:9" ht="15.5" x14ac:dyDescent="0.35">
      <c r="A46" s="500" t="s">
        <v>964</v>
      </c>
      <c r="B46" s="501"/>
      <c r="C46" s="501"/>
      <c r="D46" s="502"/>
      <c r="E46" s="503"/>
      <c r="F46" s="503"/>
      <c r="G46" s="503"/>
      <c r="H46" s="504"/>
      <c r="I46" s="67"/>
    </row>
    <row r="47" spans="1:9" ht="15.5" x14ac:dyDescent="0.35">
      <c r="A47" s="501"/>
      <c r="B47" s="501" t="s">
        <v>1892</v>
      </c>
      <c r="C47" s="501" t="s">
        <v>223</v>
      </c>
      <c r="D47" s="502">
        <v>250000</v>
      </c>
      <c r="E47" s="503">
        <v>44155</v>
      </c>
      <c r="F47" s="503">
        <v>44183</v>
      </c>
      <c r="G47" s="503">
        <v>44263</v>
      </c>
      <c r="H47" s="504" t="s">
        <v>834</v>
      </c>
      <c r="I47" s="67"/>
    </row>
    <row r="48" spans="1:9" ht="15.5" x14ac:dyDescent="0.35">
      <c r="A48" s="501"/>
      <c r="B48" s="501" t="s">
        <v>1893</v>
      </c>
      <c r="C48" s="501" t="s">
        <v>965</v>
      </c>
      <c r="D48" s="502">
        <v>120000</v>
      </c>
      <c r="E48" s="503">
        <v>44158</v>
      </c>
      <c r="F48" s="503">
        <v>44183</v>
      </c>
      <c r="G48" s="503">
        <v>44270</v>
      </c>
      <c r="H48" s="504" t="s">
        <v>966</v>
      </c>
      <c r="I48" s="67"/>
    </row>
    <row r="49" spans="1:9" ht="15.5" x14ac:dyDescent="0.35">
      <c r="A49" s="501"/>
      <c r="B49" s="501" t="s">
        <v>1894</v>
      </c>
      <c r="C49" s="501" t="s">
        <v>967</v>
      </c>
      <c r="D49" s="502">
        <v>150000</v>
      </c>
      <c r="E49" s="503">
        <v>44166</v>
      </c>
      <c r="F49" s="503">
        <v>44207</v>
      </c>
      <c r="G49" s="503">
        <v>44277</v>
      </c>
      <c r="H49" s="504" t="s">
        <v>852</v>
      </c>
      <c r="I49" s="67"/>
    </row>
    <row r="50" spans="1:9" ht="15.5" x14ac:dyDescent="0.35">
      <c r="A50" s="501"/>
      <c r="B50" s="501" t="s">
        <v>968</v>
      </c>
      <c r="C50" s="501" t="s">
        <v>968</v>
      </c>
      <c r="D50" s="502">
        <v>300000</v>
      </c>
      <c r="E50" s="503">
        <v>44235</v>
      </c>
      <c r="F50" s="503">
        <v>44263</v>
      </c>
      <c r="G50" s="503">
        <v>44348</v>
      </c>
      <c r="H50" s="504" t="s">
        <v>834</v>
      </c>
      <c r="I50" s="67"/>
    </row>
    <row r="51" spans="1:9" ht="15.5" x14ac:dyDescent="0.35">
      <c r="A51" s="501"/>
      <c r="B51" s="501" t="s">
        <v>1895</v>
      </c>
      <c r="C51" s="501" t="s">
        <v>969</v>
      </c>
      <c r="D51" s="502">
        <v>200000</v>
      </c>
      <c r="E51" s="503">
        <v>44256</v>
      </c>
      <c r="F51" s="503">
        <v>44281</v>
      </c>
      <c r="G51" s="503">
        <v>44348</v>
      </c>
      <c r="H51" s="504" t="s">
        <v>970</v>
      </c>
      <c r="I51" s="67"/>
    </row>
    <row r="52" spans="1:9" ht="15.5" x14ac:dyDescent="0.35">
      <c r="A52" s="501"/>
      <c r="B52" s="501" t="s">
        <v>1896</v>
      </c>
      <c r="C52" s="501" t="s">
        <v>971</v>
      </c>
      <c r="D52" s="502">
        <v>150000</v>
      </c>
      <c r="E52" s="503">
        <v>44291</v>
      </c>
      <c r="F52" s="503">
        <v>44319</v>
      </c>
      <c r="G52" s="503">
        <v>44378</v>
      </c>
      <c r="H52" s="504" t="s">
        <v>852</v>
      </c>
      <c r="I52" s="67"/>
    </row>
    <row r="53" spans="1:9" ht="19.5" customHeight="1" x14ac:dyDescent="0.35">
      <c r="A53" s="501"/>
      <c r="B53" s="501" t="s">
        <v>1897</v>
      </c>
      <c r="C53" s="501" t="s">
        <v>972</v>
      </c>
      <c r="D53" s="502">
        <v>150000</v>
      </c>
      <c r="E53" s="503">
        <v>44291</v>
      </c>
      <c r="F53" s="503">
        <v>44319</v>
      </c>
      <c r="G53" s="503">
        <v>44378</v>
      </c>
      <c r="H53" s="504" t="s">
        <v>852</v>
      </c>
      <c r="I53" s="67"/>
    </row>
    <row r="54" spans="1:9" ht="15.5" x14ac:dyDescent="0.35">
      <c r="A54" s="501"/>
      <c r="B54" s="501" t="s">
        <v>973</v>
      </c>
      <c r="C54" s="501" t="s">
        <v>973</v>
      </c>
      <c r="D54" s="502">
        <v>1000000</v>
      </c>
      <c r="E54" s="503">
        <v>44409</v>
      </c>
      <c r="F54" s="503">
        <v>44456</v>
      </c>
      <c r="G54" s="503">
        <v>44197</v>
      </c>
      <c r="H54" s="504" t="s">
        <v>974</v>
      </c>
      <c r="I54" s="67"/>
    </row>
    <row r="55" spans="1:9" ht="15.5" x14ac:dyDescent="0.35">
      <c r="A55" s="501"/>
      <c r="B55" s="501" t="s">
        <v>1898</v>
      </c>
      <c r="C55" s="501" t="s">
        <v>227</v>
      </c>
      <c r="D55" s="502">
        <v>300000</v>
      </c>
      <c r="E55" s="503" t="s">
        <v>222</v>
      </c>
      <c r="F55" s="503" t="s">
        <v>222</v>
      </c>
      <c r="G55" s="503" t="s">
        <v>222</v>
      </c>
      <c r="H55" s="504" t="s">
        <v>222</v>
      </c>
      <c r="I55" s="67"/>
    </row>
    <row r="56" spans="1:9" ht="15.5" x14ac:dyDescent="0.35">
      <c r="A56" s="500" t="s">
        <v>894</v>
      </c>
      <c r="B56" s="501"/>
      <c r="C56" s="501"/>
      <c r="D56" s="502"/>
      <c r="E56" s="503"/>
      <c r="F56" s="503"/>
      <c r="G56" s="503"/>
      <c r="H56" s="504"/>
      <c r="I56" s="67"/>
    </row>
    <row r="57" spans="1:9" ht="15.5" x14ac:dyDescent="0.35">
      <c r="A57" s="501"/>
      <c r="B57" s="501" t="s">
        <v>975</v>
      </c>
      <c r="C57" s="501" t="s">
        <v>975</v>
      </c>
      <c r="D57" s="502">
        <v>500000</v>
      </c>
      <c r="E57" s="503">
        <v>44151</v>
      </c>
      <c r="F57" s="503">
        <v>44176</v>
      </c>
      <c r="G57" s="503">
        <v>44263</v>
      </c>
      <c r="H57" s="504" t="s">
        <v>836</v>
      </c>
      <c r="I57" s="67"/>
    </row>
    <row r="58" spans="1:9" ht="15.5" x14ac:dyDescent="0.35">
      <c r="A58" s="501"/>
      <c r="B58" s="501" t="s">
        <v>1899</v>
      </c>
      <c r="C58" s="501" t="s">
        <v>976</v>
      </c>
      <c r="D58" s="502">
        <v>450000</v>
      </c>
      <c r="E58" s="503">
        <v>44158</v>
      </c>
      <c r="F58" s="503">
        <v>44183</v>
      </c>
      <c r="G58" s="503">
        <v>44270</v>
      </c>
      <c r="H58" s="504" t="s">
        <v>977</v>
      </c>
      <c r="I58" s="67"/>
    </row>
    <row r="59" spans="1:9" ht="15.5" x14ac:dyDescent="0.35">
      <c r="A59" s="501"/>
      <c r="B59" s="501" t="s">
        <v>1900</v>
      </c>
      <c r="C59" s="501" t="s">
        <v>233</v>
      </c>
      <c r="D59" s="502">
        <v>1000000</v>
      </c>
      <c r="E59" s="503">
        <v>44256</v>
      </c>
      <c r="F59" s="503">
        <v>44287</v>
      </c>
      <c r="G59" s="503">
        <v>44378</v>
      </c>
      <c r="H59" s="504" t="s">
        <v>222</v>
      </c>
      <c r="I59" s="67"/>
    </row>
    <row r="60" spans="1:9" ht="15.5" x14ac:dyDescent="0.35">
      <c r="A60" s="501"/>
      <c r="B60" s="501" t="s">
        <v>978</v>
      </c>
      <c r="C60" s="501" t="s">
        <v>978</v>
      </c>
      <c r="D60" s="502">
        <v>900000</v>
      </c>
      <c r="E60" s="503">
        <v>44256</v>
      </c>
      <c r="F60" s="503">
        <v>44287</v>
      </c>
      <c r="G60" s="503">
        <v>44378</v>
      </c>
      <c r="H60" s="504" t="s">
        <v>222</v>
      </c>
      <c r="I60" s="67"/>
    </row>
    <row r="61" spans="1:9" ht="15.5" x14ac:dyDescent="0.35">
      <c r="A61" s="501"/>
      <c r="B61" s="501" t="s">
        <v>979</v>
      </c>
      <c r="C61" s="501" t="s">
        <v>979</v>
      </c>
      <c r="D61" s="502">
        <v>560000</v>
      </c>
      <c r="E61" s="503">
        <v>44291</v>
      </c>
      <c r="F61" s="503">
        <v>44336</v>
      </c>
      <c r="G61" s="503">
        <v>44378</v>
      </c>
      <c r="H61" s="504" t="s">
        <v>980</v>
      </c>
      <c r="I61" s="67"/>
    </row>
    <row r="62" spans="1:9" ht="15.5" x14ac:dyDescent="0.35">
      <c r="A62" s="501"/>
      <c r="B62" s="501" t="s">
        <v>1901</v>
      </c>
      <c r="C62" s="501" t="s">
        <v>981</v>
      </c>
      <c r="D62" s="502">
        <v>840000</v>
      </c>
      <c r="E62" s="503" t="s">
        <v>222</v>
      </c>
      <c r="F62" s="503" t="s">
        <v>222</v>
      </c>
      <c r="G62" s="503" t="s">
        <v>222</v>
      </c>
      <c r="H62" s="504" t="s">
        <v>222</v>
      </c>
      <c r="I62" s="67"/>
    </row>
    <row r="63" spans="1:9" ht="15.5" x14ac:dyDescent="0.35">
      <c r="A63" s="500" t="s">
        <v>895</v>
      </c>
      <c r="B63" s="501"/>
      <c r="C63" s="501"/>
      <c r="D63" s="502"/>
      <c r="E63" s="503"/>
      <c r="F63" s="503"/>
      <c r="G63" s="503"/>
      <c r="H63" s="504"/>
      <c r="I63" s="67"/>
    </row>
    <row r="64" spans="1:9" ht="15.5" x14ac:dyDescent="0.35">
      <c r="A64" s="501"/>
      <c r="B64" s="501" t="s">
        <v>1902</v>
      </c>
      <c r="C64" s="501" t="s">
        <v>982</v>
      </c>
      <c r="D64" s="502">
        <v>3900000</v>
      </c>
      <c r="E64" s="503">
        <v>44151</v>
      </c>
      <c r="F64" s="503">
        <v>44218</v>
      </c>
      <c r="G64" s="503">
        <v>44354</v>
      </c>
      <c r="H64" s="504" t="s">
        <v>983</v>
      </c>
      <c r="I64" s="67"/>
    </row>
    <row r="65" spans="1:9" ht="15.5" x14ac:dyDescent="0.35">
      <c r="A65" s="501"/>
      <c r="B65" s="501" t="s">
        <v>236</v>
      </c>
      <c r="C65" s="501" t="s">
        <v>236</v>
      </c>
      <c r="D65" s="502">
        <v>2300000</v>
      </c>
      <c r="E65" s="503">
        <v>44155</v>
      </c>
      <c r="F65" s="503">
        <v>44210</v>
      </c>
      <c r="G65" s="503">
        <v>44322</v>
      </c>
      <c r="H65" s="504" t="s">
        <v>843</v>
      </c>
      <c r="I65" s="67"/>
    </row>
    <row r="66" spans="1:9" ht="15.5" x14ac:dyDescent="0.35">
      <c r="A66" s="500" t="s">
        <v>896</v>
      </c>
      <c r="B66" s="501"/>
      <c r="C66" s="501"/>
      <c r="D66" s="502"/>
      <c r="E66" s="503"/>
      <c r="F66" s="503"/>
      <c r="G66" s="503"/>
      <c r="H66" s="504"/>
      <c r="I66" s="67"/>
    </row>
    <row r="67" spans="1:9" ht="15.5" x14ac:dyDescent="0.35">
      <c r="A67" s="501"/>
      <c r="B67" s="501" t="s">
        <v>1903</v>
      </c>
      <c r="C67" s="501" t="s">
        <v>1040</v>
      </c>
      <c r="D67" s="502">
        <v>4000000</v>
      </c>
      <c r="E67" s="505">
        <v>44222</v>
      </c>
      <c r="F67" s="503">
        <v>44277</v>
      </c>
      <c r="G67" s="503">
        <v>44438</v>
      </c>
      <c r="H67" s="503" t="s">
        <v>890</v>
      </c>
    </row>
    <row r="68" spans="1:9" ht="15.5" x14ac:dyDescent="0.35">
      <c r="A68" s="501"/>
      <c r="B68" s="501" t="s">
        <v>1904</v>
      </c>
      <c r="C68" s="501" t="s">
        <v>1041</v>
      </c>
      <c r="D68" s="502">
        <v>6000000</v>
      </c>
      <c r="E68" s="506">
        <v>44228</v>
      </c>
      <c r="F68" s="503">
        <v>44287</v>
      </c>
      <c r="G68" s="507">
        <v>2021</v>
      </c>
      <c r="H68" s="503" t="s">
        <v>222</v>
      </c>
    </row>
    <row r="69" spans="1:9" ht="15.5" x14ac:dyDescent="0.35">
      <c r="A69" s="501"/>
      <c r="B69" s="501" t="s">
        <v>1042</v>
      </c>
      <c r="C69" s="501" t="s">
        <v>1042</v>
      </c>
      <c r="D69" s="508">
        <v>3500000</v>
      </c>
      <c r="E69" s="503" t="s">
        <v>222</v>
      </c>
      <c r="F69" s="503" t="s">
        <v>222</v>
      </c>
      <c r="G69" s="503" t="s">
        <v>222</v>
      </c>
      <c r="H69" s="503" t="s">
        <v>222</v>
      </c>
    </row>
    <row r="70" spans="1:9" ht="15.5" x14ac:dyDescent="0.35">
      <c r="A70" s="501"/>
      <c r="B70" s="501" t="s">
        <v>1043</v>
      </c>
      <c r="C70" s="501" t="s">
        <v>1043</v>
      </c>
      <c r="D70" s="508">
        <v>2700000</v>
      </c>
      <c r="E70" s="504" t="s">
        <v>222</v>
      </c>
      <c r="F70" s="503" t="s">
        <v>222</v>
      </c>
      <c r="G70" s="503" t="s">
        <v>222</v>
      </c>
      <c r="H70" s="503" t="s">
        <v>222</v>
      </c>
    </row>
    <row r="71" spans="1:9" ht="15.5" x14ac:dyDescent="0.35">
      <c r="A71" s="501"/>
      <c r="B71" s="501" t="s">
        <v>1905</v>
      </c>
      <c r="C71" s="501" t="s">
        <v>1044</v>
      </c>
      <c r="D71" s="508">
        <v>5000000</v>
      </c>
      <c r="E71" s="504" t="s">
        <v>222</v>
      </c>
      <c r="F71" s="503" t="s">
        <v>222</v>
      </c>
      <c r="G71" s="503" t="s">
        <v>222</v>
      </c>
      <c r="H71" s="503" t="s">
        <v>222</v>
      </c>
    </row>
    <row r="72" spans="1:9" ht="15.5" x14ac:dyDescent="0.35">
      <c r="A72" s="501"/>
      <c r="B72" s="501" t="s">
        <v>1906</v>
      </c>
      <c r="C72" s="501" t="s">
        <v>1045</v>
      </c>
      <c r="D72" s="508">
        <v>2600000</v>
      </c>
      <c r="E72" s="504" t="s">
        <v>222</v>
      </c>
      <c r="F72" s="503" t="s">
        <v>222</v>
      </c>
      <c r="G72" s="503" t="s">
        <v>222</v>
      </c>
      <c r="H72" s="503" t="s">
        <v>222</v>
      </c>
    </row>
  </sheetData>
  <sheetProtection algorithmName="SHA-512" hashValue="9pAjhdD2+ouhXfYx/oSMMT4d6Y1WgnQHKgYExxFrI+iEbBTkJZE17yNcf5p+zsUfpFMR/wL5Tk/NOnPa5m7M2w==" saltValue="Db4AgJ67D62o4yJTrgT0Iw==" spinCount="100000" sheet="1" objects="1" scenarios="1"/>
  <mergeCells count="2">
    <mergeCell ref="A1:H1"/>
    <mergeCell ref="A41:H41"/>
  </mergeCells>
  <pageMargins left="0.25" right="0.25" top="0.75" bottom="0.75" header="0.3" footer="0.3"/>
  <pageSetup paperSize="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50" zoomScaleNormal="50" workbookViewId="0">
      <selection sqref="A1:I1"/>
    </sheetView>
  </sheetViews>
  <sheetFormatPr defaultRowHeight="15.5" x14ac:dyDescent="0.35"/>
  <cols>
    <col min="1" max="1" width="28.81640625" style="35" customWidth="1"/>
    <col min="2" max="2" width="49.08984375" style="35" customWidth="1"/>
    <col min="3" max="3" width="48.6328125" style="35" customWidth="1"/>
    <col min="4" max="4" width="20.08984375" style="35" customWidth="1"/>
    <col min="5" max="5" width="12.1796875" style="35" customWidth="1"/>
    <col min="6" max="6" width="25" style="35" customWidth="1"/>
    <col min="7" max="7" width="18.26953125" style="35" customWidth="1"/>
    <col min="8" max="8" width="17.1796875" style="35" customWidth="1"/>
    <col min="9" max="9" width="15.1796875" style="35" bestFit="1" customWidth="1"/>
    <col min="10" max="16384" width="8.7265625" style="35"/>
  </cols>
  <sheetData>
    <row r="1" spans="1:9" ht="26" customHeight="1" x14ac:dyDescent="0.35">
      <c r="A1" s="573" t="s">
        <v>2184</v>
      </c>
      <c r="B1" s="573"/>
      <c r="C1" s="573"/>
      <c r="D1" s="573"/>
      <c r="E1" s="573"/>
      <c r="F1" s="573"/>
      <c r="G1" s="573"/>
      <c r="H1" s="573"/>
      <c r="I1" s="573"/>
    </row>
    <row r="2" spans="1:9" ht="62" x14ac:dyDescent="0.35">
      <c r="A2" s="32" t="s">
        <v>1404</v>
      </c>
      <c r="B2" s="50" t="s">
        <v>1127</v>
      </c>
      <c r="C2" s="63" t="s">
        <v>0</v>
      </c>
      <c r="D2" s="39" t="s">
        <v>1191</v>
      </c>
      <c r="E2" s="32" t="s">
        <v>1149</v>
      </c>
      <c r="F2" s="32" t="s">
        <v>1225</v>
      </c>
      <c r="G2" s="32" t="s">
        <v>1151</v>
      </c>
      <c r="H2" s="32" t="s">
        <v>1152</v>
      </c>
      <c r="I2" s="32" t="s">
        <v>1153</v>
      </c>
    </row>
    <row r="3" spans="1:9" ht="31" x14ac:dyDescent="0.35">
      <c r="A3" s="281" t="s">
        <v>1146</v>
      </c>
      <c r="B3" s="260" t="s">
        <v>1233</v>
      </c>
      <c r="C3" s="47" t="s">
        <v>111</v>
      </c>
      <c r="D3" s="73">
        <v>936000</v>
      </c>
      <c r="E3" s="47"/>
      <c r="F3" s="47"/>
      <c r="G3" s="47"/>
      <c r="H3" s="47"/>
      <c r="I3" s="47"/>
    </row>
    <row r="4" spans="1:9" ht="31" x14ac:dyDescent="0.35">
      <c r="A4" s="282" t="s">
        <v>384</v>
      </c>
      <c r="B4" s="260" t="s">
        <v>1234</v>
      </c>
      <c r="C4" s="47" t="s">
        <v>112</v>
      </c>
      <c r="D4" s="73">
        <v>400000</v>
      </c>
      <c r="E4" s="47"/>
      <c r="F4" s="47"/>
      <c r="G4" s="47"/>
      <c r="H4" s="47"/>
      <c r="I4" s="47"/>
    </row>
    <row r="5" spans="1:9" ht="31" x14ac:dyDescent="0.35">
      <c r="A5" s="282"/>
      <c r="B5" s="259" t="s">
        <v>1235</v>
      </c>
      <c r="C5" s="47" t="s">
        <v>119</v>
      </c>
      <c r="D5" s="73">
        <v>1732000</v>
      </c>
      <c r="E5" s="47"/>
      <c r="F5" s="47"/>
      <c r="G5" s="47"/>
      <c r="H5" s="47"/>
      <c r="I5" s="47"/>
    </row>
    <row r="6" spans="1:9" ht="62" x14ac:dyDescent="0.35">
      <c r="A6" s="282"/>
      <c r="B6" s="259" t="s">
        <v>1236</v>
      </c>
      <c r="C6" s="47" t="s">
        <v>113</v>
      </c>
      <c r="D6" s="74"/>
      <c r="E6" s="47"/>
      <c r="F6" s="47"/>
      <c r="G6" s="47"/>
      <c r="H6" s="47"/>
      <c r="I6" s="47"/>
    </row>
    <row r="7" spans="1:9" ht="62" x14ac:dyDescent="0.35">
      <c r="A7" s="282"/>
      <c r="B7" s="259" t="s">
        <v>1237</v>
      </c>
      <c r="C7" s="47" t="s">
        <v>114</v>
      </c>
      <c r="D7" s="74"/>
      <c r="E7" s="47"/>
      <c r="F7" s="47"/>
      <c r="G7" s="47"/>
      <c r="H7" s="47"/>
      <c r="I7" s="47"/>
    </row>
    <row r="8" spans="1:9" ht="33" customHeight="1" x14ac:dyDescent="0.35">
      <c r="A8" s="282"/>
      <c r="B8" s="259" t="s">
        <v>1238</v>
      </c>
      <c r="C8" s="47" t="s">
        <v>115</v>
      </c>
      <c r="D8" s="74"/>
      <c r="E8" s="47"/>
      <c r="F8" s="47"/>
      <c r="G8" s="47"/>
      <c r="H8" s="47"/>
      <c r="I8" s="47"/>
    </row>
    <row r="9" spans="1:9" ht="31" x14ac:dyDescent="0.35">
      <c r="A9" s="282"/>
      <c r="B9" s="259" t="s">
        <v>1239</v>
      </c>
      <c r="C9" s="47" t="s">
        <v>116</v>
      </c>
      <c r="D9" s="74"/>
      <c r="E9" s="47"/>
      <c r="F9" s="47"/>
      <c r="G9" s="47"/>
      <c r="H9" s="47"/>
      <c r="I9" s="47"/>
    </row>
    <row r="10" spans="1:9" x14ac:dyDescent="0.35">
      <c r="A10" s="282"/>
      <c r="B10" s="256" t="s">
        <v>1240</v>
      </c>
      <c r="C10" s="47" t="s">
        <v>117</v>
      </c>
      <c r="D10" s="74"/>
      <c r="E10" s="47"/>
      <c r="F10" s="47"/>
      <c r="G10" s="47"/>
      <c r="H10" s="47"/>
      <c r="I10" s="47"/>
    </row>
    <row r="11" spans="1:9" ht="31" x14ac:dyDescent="0.35">
      <c r="A11" s="282"/>
      <c r="B11" s="259" t="s">
        <v>1241</v>
      </c>
      <c r="C11" s="47" t="s">
        <v>118</v>
      </c>
      <c r="D11" s="74"/>
      <c r="E11" s="47"/>
      <c r="F11" s="47"/>
      <c r="G11" s="47"/>
      <c r="H11" s="47"/>
      <c r="I11" s="47"/>
    </row>
    <row r="12" spans="1:9" ht="77.5" x14ac:dyDescent="0.35">
      <c r="A12" s="282"/>
      <c r="B12" s="259" t="s">
        <v>1242</v>
      </c>
      <c r="C12" s="47" t="s">
        <v>120</v>
      </c>
      <c r="D12" s="74"/>
      <c r="E12" s="47"/>
      <c r="F12" s="47"/>
      <c r="G12" s="47"/>
      <c r="H12" s="47"/>
      <c r="I12" s="47"/>
    </row>
    <row r="13" spans="1:9" x14ac:dyDescent="0.35">
      <c r="A13" s="257" t="s">
        <v>1194</v>
      </c>
      <c r="B13" s="259"/>
      <c r="C13" s="47"/>
      <c r="D13" s="74"/>
      <c r="E13" s="47"/>
      <c r="F13" s="47"/>
      <c r="G13" s="47"/>
      <c r="H13" s="47"/>
      <c r="I13" s="47"/>
    </row>
    <row r="14" spans="1:9" ht="46.5" x14ac:dyDescent="0.35">
      <c r="A14" s="283" t="s">
        <v>1226</v>
      </c>
      <c r="B14" s="62" t="s">
        <v>1243</v>
      </c>
      <c r="C14" s="62" t="s">
        <v>393</v>
      </c>
      <c r="D14" s="75">
        <v>7000000</v>
      </c>
      <c r="E14" s="47"/>
      <c r="F14" s="47"/>
      <c r="G14" s="322"/>
      <c r="H14" s="323" t="s">
        <v>1289</v>
      </c>
      <c r="I14" s="323" t="s">
        <v>1289</v>
      </c>
    </row>
    <row r="15" spans="1:9" ht="46.5" x14ac:dyDescent="0.35">
      <c r="A15" s="283" t="s">
        <v>1227</v>
      </c>
      <c r="B15" s="62" t="s">
        <v>1244</v>
      </c>
      <c r="C15" s="62" t="s">
        <v>394</v>
      </c>
      <c r="D15" s="75">
        <v>1200000</v>
      </c>
      <c r="E15" s="47"/>
      <c r="F15" s="47"/>
      <c r="G15" s="322"/>
      <c r="H15" s="323">
        <v>44105</v>
      </c>
      <c r="I15" s="323">
        <v>44348</v>
      </c>
    </row>
    <row r="16" spans="1:9" ht="77.5" x14ac:dyDescent="0.35">
      <c r="A16" s="283" t="s">
        <v>1228</v>
      </c>
      <c r="B16" s="62" t="s">
        <v>1245</v>
      </c>
      <c r="C16" s="62" t="s">
        <v>395</v>
      </c>
      <c r="D16" s="75">
        <v>1160000</v>
      </c>
      <c r="E16" s="47"/>
      <c r="F16" s="47"/>
      <c r="G16" s="322"/>
      <c r="H16" s="323" t="s">
        <v>1289</v>
      </c>
      <c r="I16" s="323" t="s">
        <v>1289</v>
      </c>
    </row>
    <row r="17" spans="1:9" ht="77.5" x14ac:dyDescent="0.35">
      <c r="A17" s="283" t="s">
        <v>1228</v>
      </c>
      <c r="B17" s="62" t="s">
        <v>1246</v>
      </c>
      <c r="C17" s="62" t="s">
        <v>399</v>
      </c>
      <c r="D17" s="75">
        <v>715000</v>
      </c>
      <c r="E17" s="47"/>
      <c r="F17" s="47"/>
      <c r="G17" s="322"/>
      <c r="H17" s="323" t="s">
        <v>1289</v>
      </c>
      <c r="I17" s="323" t="s">
        <v>1289</v>
      </c>
    </row>
    <row r="18" spans="1:9" ht="62" x14ac:dyDescent="0.35">
      <c r="A18" s="283" t="s">
        <v>1228</v>
      </c>
      <c r="B18" s="62" t="s">
        <v>1247</v>
      </c>
      <c r="C18" s="62" t="s">
        <v>400</v>
      </c>
      <c r="D18" s="75">
        <v>1000000</v>
      </c>
      <c r="E18" s="47"/>
      <c r="F18" s="47"/>
      <c r="G18" s="322"/>
      <c r="H18" s="323" t="s">
        <v>1289</v>
      </c>
      <c r="I18" s="323" t="s">
        <v>1289</v>
      </c>
    </row>
    <row r="19" spans="1:9" ht="31" x14ac:dyDescent="0.35">
      <c r="A19" s="283" t="s">
        <v>1227</v>
      </c>
      <c r="B19" s="62" t="s">
        <v>1248</v>
      </c>
      <c r="C19" s="62" t="s">
        <v>244</v>
      </c>
      <c r="D19" s="75">
        <v>7500000</v>
      </c>
      <c r="E19" s="47"/>
      <c r="F19" s="47"/>
      <c r="G19" s="322"/>
      <c r="H19" s="323">
        <v>44287</v>
      </c>
      <c r="I19" s="323">
        <v>44703</v>
      </c>
    </row>
    <row r="20" spans="1:9" ht="31" x14ac:dyDescent="0.35">
      <c r="A20" s="283" t="s">
        <v>1229</v>
      </c>
      <c r="B20" s="62" t="s">
        <v>1249</v>
      </c>
      <c r="C20" s="62" t="s">
        <v>401</v>
      </c>
      <c r="D20" s="75">
        <v>1000000</v>
      </c>
      <c r="E20" s="47"/>
      <c r="F20" s="47"/>
      <c r="G20" s="322"/>
      <c r="H20" s="323" t="s">
        <v>1289</v>
      </c>
      <c r="I20" s="323" t="s">
        <v>1289</v>
      </c>
    </row>
    <row r="21" spans="1:9" ht="31" x14ac:dyDescent="0.35">
      <c r="A21" s="283" t="s">
        <v>1229</v>
      </c>
      <c r="B21" s="62" t="s">
        <v>1250</v>
      </c>
      <c r="C21" s="62" t="s">
        <v>402</v>
      </c>
      <c r="D21" s="75">
        <v>2500000</v>
      </c>
      <c r="E21" s="47"/>
      <c r="F21" s="47"/>
      <c r="G21" s="322"/>
      <c r="H21" s="323" t="s">
        <v>1289</v>
      </c>
      <c r="I21" s="323" t="s">
        <v>1289</v>
      </c>
    </row>
    <row r="22" spans="1:9" ht="31" x14ac:dyDescent="0.35">
      <c r="A22" s="283" t="s">
        <v>1226</v>
      </c>
      <c r="B22" s="62" t="s">
        <v>1251</v>
      </c>
      <c r="C22" s="62" t="s">
        <v>403</v>
      </c>
      <c r="D22" s="75">
        <v>450000</v>
      </c>
      <c r="E22" s="47"/>
      <c r="F22" s="47"/>
      <c r="G22" s="322"/>
      <c r="H22" s="323" t="s">
        <v>1289</v>
      </c>
      <c r="I22" s="323" t="s">
        <v>1289</v>
      </c>
    </row>
    <row r="23" spans="1:9" ht="77.5" x14ac:dyDescent="0.35">
      <c r="A23" s="283" t="s">
        <v>1228</v>
      </c>
      <c r="B23" s="62" t="s">
        <v>1252</v>
      </c>
      <c r="C23" s="62" t="s">
        <v>404</v>
      </c>
      <c r="D23" s="75">
        <v>1050000</v>
      </c>
      <c r="E23" s="47"/>
      <c r="F23" s="47"/>
      <c r="G23" s="322"/>
      <c r="H23" s="323" t="s">
        <v>1289</v>
      </c>
      <c r="I23" s="323" t="s">
        <v>1289</v>
      </c>
    </row>
    <row r="24" spans="1:9" ht="77.5" x14ac:dyDescent="0.35">
      <c r="A24" s="283" t="s">
        <v>1228</v>
      </c>
      <c r="B24" s="62" t="s">
        <v>1253</v>
      </c>
      <c r="C24" s="62" t="s">
        <v>405</v>
      </c>
      <c r="D24" s="75">
        <v>654000</v>
      </c>
      <c r="E24" s="47"/>
      <c r="F24" s="47"/>
      <c r="G24" s="322"/>
      <c r="H24" s="323" t="s">
        <v>1289</v>
      </c>
      <c r="I24" s="323" t="s">
        <v>1289</v>
      </c>
    </row>
    <row r="25" spans="1:9" x14ac:dyDescent="0.35">
      <c r="A25" s="284" t="s">
        <v>1192</v>
      </c>
      <c r="B25" s="62" t="s">
        <v>1254</v>
      </c>
      <c r="C25" s="62" t="s">
        <v>292</v>
      </c>
      <c r="D25" s="72">
        <v>130000</v>
      </c>
      <c r="E25" s="47"/>
      <c r="F25" s="47"/>
      <c r="G25" s="47"/>
      <c r="H25" s="69"/>
      <c r="I25" s="69"/>
    </row>
    <row r="26" spans="1:9" x14ac:dyDescent="0.35">
      <c r="A26" s="285" t="s">
        <v>392</v>
      </c>
      <c r="B26" s="62" t="s">
        <v>1255</v>
      </c>
      <c r="C26" s="62" t="s">
        <v>293</v>
      </c>
      <c r="D26" s="72">
        <v>100000</v>
      </c>
      <c r="E26" s="47"/>
      <c r="F26" s="47"/>
      <c r="G26" s="47"/>
      <c r="H26" s="69"/>
      <c r="I26" s="69"/>
    </row>
    <row r="27" spans="1:9" x14ac:dyDescent="0.35">
      <c r="A27" s="282"/>
      <c r="B27" s="62" t="s">
        <v>1256</v>
      </c>
      <c r="C27" s="62" t="s">
        <v>294</v>
      </c>
      <c r="D27" s="72">
        <v>130000</v>
      </c>
      <c r="E27" s="47"/>
      <c r="F27" s="47"/>
      <c r="G27" s="47"/>
      <c r="H27" s="69"/>
      <c r="I27" s="69"/>
    </row>
    <row r="28" spans="1:9" x14ac:dyDescent="0.35">
      <c r="A28" s="282"/>
      <c r="B28" s="62" t="s">
        <v>1230</v>
      </c>
      <c r="C28" s="62" t="s">
        <v>295</v>
      </c>
      <c r="D28" s="72">
        <v>130000</v>
      </c>
      <c r="E28" s="47"/>
      <c r="F28" s="47"/>
      <c r="G28" s="47"/>
      <c r="H28" s="69"/>
      <c r="I28" s="69"/>
    </row>
    <row r="29" spans="1:9" x14ac:dyDescent="0.35">
      <c r="A29" s="282"/>
      <c r="B29" s="62" t="s">
        <v>296</v>
      </c>
      <c r="C29" s="62" t="s">
        <v>296</v>
      </c>
      <c r="D29" s="72">
        <v>50000</v>
      </c>
      <c r="E29" s="47"/>
      <c r="F29" s="47"/>
      <c r="G29" s="47"/>
      <c r="H29" s="69"/>
      <c r="I29" s="69"/>
    </row>
    <row r="30" spans="1:9" x14ac:dyDescent="0.35">
      <c r="A30" s="282"/>
      <c r="B30" s="62" t="s">
        <v>1257</v>
      </c>
      <c r="C30" s="62" t="s">
        <v>297</v>
      </c>
      <c r="D30" s="72">
        <v>30000</v>
      </c>
      <c r="E30" s="47"/>
      <c r="F30" s="47"/>
      <c r="G30" s="47"/>
      <c r="H30" s="69"/>
      <c r="I30" s="69"/>
    </row>
    <row r="31" spans="1:9" x14ac:dyDescent="0.35">
      <c r="A31" s="282"/>
      <c r="B31" s="62" t="s">
        <v>1258</v>
      </c>
      <c r="C31" s="62" t="s">
        <v>298</v>
      </c>
      <c r="D31" s="72">
        <v>20000</v>
      </c>
      <c r="E31" s="47"/>
      <c r="F31" s="47"/>
      <c r="G31" s="47"/>
      <c r="H31" s="69"/>
      <c r="I31" s="69"/>
    </row>
    <row r="32" spans="1:9" x14ac:dyDescent="0.35">
      <c r="A32" s="282"/>
      <c r="B32" s="62" t="s">
        <v>1231</v>
      </c>
      <c r="C32" s="62" t="s">
        <v>299</v>
      </c>
      <c r="D32" s="72">
        <v>90000</v>
      </c>
      <c r="E32" s="47"/>
      <c r="F32" s="47"/>
      <c r="G32" s="47"/>
      <c r="H32" s="69"/>
      <c r="I32" s="69"/>
    </row>
    <row r="33" spans="1:9" ht="31" x14ac:dyDescent="0.35">
      <c r="A33" s="282"/>
      <c r="B33" s="62" t="s">
        <v>1259</v>
      </c>
      <c r="C33" s="62" t="s">
        <v>300</v>
      </c>
      <c r="D33" s="72">
        <v>100000</v>
      </c>
      <c r="E33" s="47"/>
      <c r="F33" s="47"/>
      <c r="G33" s="47"/>
      <c r="H33" s="69"/>
      <c r="I33" s="69"/>
    </row>
    <row r="34" spans="1:9" x14ac:dyDescent="0.35">
      <c r="A34" s="282"/>
      <c r="B34" s="62" t="s">
        <v>1260</v>
      </c>
      <c r="C34" s="62" t="s">
        <v>301</v>
      </c>
      <c r="D34" s="72">
        <v>50000</v>
      </c>
      <c r="E34" s="47"/>
      <c r="F34" s="47"/>
      <c r="G34" s="47"/>
      <c r="H34" s="69"/>
      <c r="I34" s="69"/>
    </row>
    <row r="35" spans="1:9" ht="31" x14ac:dyDescent="0.35">
      <c r="A35" s="282"/>
      <c r="B35" s="62" t="s">
        <v>1261</v>
      </c>
      <c r="C35" s="62" t="s">
        <v>302</v>
      </c>
      <c r="D35" s="72">
        <v>130000</v>
      </c>
      <c r="E35" s="47"/>
      <c r="F35" s="47"/>
      <c r="G35" s="47"/>
      <c r="H35" s="69"/>
      <c r="I35" s="69"/>
    </row>
    <row r="36" spans="1:9" x14ac:dyDescent="0.35">
      <c r="A36" s="282"/>
      <c r="B36" s="62" t="s">
        <v>1262</v>
      </c>
      <c r="C36" s="62" t="s">
        <v>303</v>
      </c>
      <c r="D36" s="72">
        <v>130000</v>
      </c>
      <c r="E36" s="47"/>
      <c r="F36" s="47"/>
      <c r="G36" s="47"/>
      <c r="H36" s="69"/>
      <c r="I36" s="69"/>
    </row>
    <row r="37" spans="1:9" x14ac:dyDescent="0.35">
      <c r="A37" s="282"/>
      <c r="B37" s="62" t="s">
        <v>1263</v>
      </c>
      <c r="C37" s="62" t="s">
        <v>304</v>
      </c>
      <c r="D37" s="72">
        <v>70000</v>
      </c>
      <c r="E37" s="47"/>
      <c r="F37" s="47"/>
      <c r="G37" s="47"/>
      <c r="H37" s="69"/>
      <c r="I37" s="69"/>
    </row>
    <row r="38" spans="1:9" x14ac:dyDescent="0.35">
      <c r="A38" s="282"/>
      <c r="B38" s="62" t="s">
        <v>1264</v>
      </c>
      <c r="C38" s="62" t="s">
        <v>305</v>
      </c>
      <c r="D38" s="72">
        <v>70000</v>
      </c>
      <c r="E38" s="47"/>
      <c r="F38" s="47"/>
      <c r="G38" s="47"/>
      <c r="H38" s="69"/>
      <c r="I38" s="69"/>
    </row>
    <row r="39" spans="1:9" x14ac:dyDescent="0.35">
      <c r="A39" s="282"/>
      <c r="B39" s="62" t="s">
        <v>306</v>
      </c>
      <c r="C39" s="62" t="s">
        <v>306</v>
      </c>
      <c r="D39" s="72">
        <v>70000</v>
      </c>
      <c r="E39" s="47"/>
      <c r="F39" s="47"/>
      <c r="G39" s="47"/>
      <c r="H39" s="69"/>
      <c r="I39" s="69"/>
    </row>
    <row r="40" spans="1:9" x14ac:dyDescent="0.35">
      <c r="A40" s="282"/>
      <c r="B40" s="62" t="s">
        <v>1265</v>
      </c>
      <c r="C40" s="62" t="s">
        <v>307</v>
      </c>
      <c r="D40" s="72">
        <v>30000</v>
      </c>
      <c r="E40" s="47"/>
      <c r="F40" s="47"/>
      <c r="G40" s="47"/>
      <c r="H40" s="69"/>
      <c r="I40" s="69"/>
    </row>
    <row r="41" spans="1:9" x14ac:dyDescent="0.35">
      <c r="A41" s="282"/>
      <c r="B41" s="62" t="s">
        <v>1266</v>
      </c>
      <c r="C41" s="62" t="s">
        <v>308</v>
      </c>
      <c r="D41" s="72">
        <v>40000</v>
      </c>
      <c r="E41" s="47"/>
      <c r="F41" s="47"/>
      <c r="G41" s="47"/>
      <c r="H41" s="69"/>
      <c r="I41" s="69"/>
    </row>
    <row r="42" spans="1:9" x14ac:dyDescent="0.35">
      <c r="A42" s="282"/>
      <c r="B42" s="62" t="s">
        <v>309</v>
      </c>
      <c r="C42" s="62" t="s">
        <v>309</v>
      </c>
      <c r="D42" s="72">
        <v>150000</v>
      </c>
      <c r="E42" s="47"/>
      <c r="F42" s="47"/>
      <c r="G42" s="47"/>
      <c r="H42" s="69"/>
      <c r="I42" s="69"/>
    </row>
    <row r="43" spans="1:9" x14ac:dyDescent="0.35">
      <c r="A43" s="282"/>
      <c r="B43" s="62" t="s">
        <v>1267</v>
      </c>
      <c r="C43" s="62" t="s">
        <v>310</v>
      </c>
      <c r="D43" s="72">
        <v>100000</v>
      </c>
      <c r="E43" s="47"/>
      <c r="F43" s="47"/>
      <c r="G43" s="47"/>
      <c r="H43" s="69"/>
      <c r="I43" s="69"/>
    </row>
    <row r="44" spans="1:9" x14ac:dyDescent="0.35">
      <c r="A44" s="282"/>
      <c r="B44" s="62" t="s">
        <v>1268</v>
      </c>
      <c r="C44" s="62" t="s">
        <v>311</v>
      </c>
      <c r="D44" s="72">
        <v>100000</v>
      </c>
      <c r="E44" s="47"/>
      <c r="F44" s="47"/>
      <c r="G44" s="47"/>
      <c r="H44" s="69"/>
      <c r="I44" s="69"/>
    </row>
    <row r="45" spans="1:9" x14ac:dyDescent="0.35">
      <c r="A45" s="282"/>
      <c r="B45" s="62" t="s">
        <v>1269</v>
      </c>
      <c r="C45" s="62" t="s">
        <v>312</v>
      </c>
      <c r="D45" s="72">
        <v>150000</v>
      </c>
      <c r="E45" s="47"/>
      <c r="F45" s="47"/>
      <c r="G45" s="47"/>
      <c r="H45" s="69"/>
      <c r="I45" s="69"/>
    </row>
    <row r="46" spans="1:9" x14ac:dyDescent="0.35">
      <c r="A46" s="282"/>
      <c r="B46" s="62" t="s">
        <v>1270</v>
      </c>
      <c r="C46" s="62" t="s">
        <v>313</v>
      </c>
      <c r="D46" s="72">
        <v>100000</v>
      </c>
      <c r="E46" s="47"/>
      <c r="F46" s="47"/>
      <c r="G46" s="47"/>
      <c r="H46" s="69"/>
      <c r="I46" s="69"/>
    </row>
    <row r="47" spans="1:9" ht="31" x14ac:dyDescent="0.35">
      <c r="A47" s="282"/>
      <c r="B47" s="62" t="s">
        <v>1271</v>
      </c>
      <c r="C47" s="62" t="s">
        <v>314</v>
      </c>
      <c r="D47" s="72">
        <v>140000</v>
      </c>
      <c r="E47" s="47"/>
      <c r="F47" s="47"/>
      <c r="G47" s="47"/>
      <c r="H47" s="69"/>
      <c r="I47" s="69"/>
    </row>
    <row r="48" spans="1:9" x14ac:dyDescent="0.35">
      <c r="A48" s="282"/>
      <c r="B48" s="62" t="s">
        <v>1272</v>
      </c>
      <c r="C48" s="62" t="s">
        <v>315</v>
      </c>
      <c r="D48" s="72">
        <v>250000</v>
      </c>
      <c r="E48" s="47"/>
      <c r="F48" s="47"/>
      <c r="G48" s="47"/>
      <c r="H48" s="69"/>
      <c r="I48" s="69"/>
    </row>
    <row r="49" spans="1:9" x14ac:dyDescent="0.35">
      <c r="A49" s="282"/>
      <c r="B49" s="62" t="s">
        <v>1273</v>
      </c>
      <c r="C49" s="62" t="s">
        <v>316</v>
      </c>
      <c r="D49" s="72">
        <v>90000</v>
      </c>
      <c r="E49" s="47"/>
      <c r="F49" s="47"/>
      <c r="G49" s="47"/>
      <c r="H49" s="69"/>
      <c r="I49" s="69"/>
    </row>
    <row r="50" spans="1:9" x14ac:dyDescent="0.35">
      <c r="A50" s="282"/>
      <c r="B50" s="62" t="s">
        <v>1274</v>
      </c>
      <c r="C50" s="62" t="s">
        <v>317</v>
      </c>
      <c r="D50" s="72">
        <v>160000</v>
      </c>
      <c r="E50" s="47"/>
      <c r="F50" s="47"/>
      <c r="G50" s="47"/>
      <c r="H50" s="69"/>
      <c r="I50" s="69"/>
    </row>
    <row r="51" spans="1:9" ht="192.5" customHeight="1" x14ac:dyDescent="0.35">
      <c r="A51" s="282"/>
      <c r="B51" s="256" t="s">
        <v>1232</v>
      </c>
      <c r="C51" s="47" t="s">
        <v>396</v>
      </c>
      <c r="D51" s="72">
        <v>20000</v>
      </c>
      <c r="E51" s="47"/>
      <c r="F51" s="47"/>
      <c r="G51" s="47"/>
      <c r="H51" s="69"/>
      <c r="I51" s="69"/>
    </row>
    <row r="52" spans="1:9" ht="109" customHeight="1" x14ac:dyDescent="0.35">
      <c r="A52" s="282"/>
      <c r="B52" s="256" t="s">
        <v>1275</v>
      </c>
      <c r="C52" s="47" t="s">
        <v>397</v>
      </c>
      <c r="D52" s="72">
        <v>20000</v>
      </c>
      <c r="E52" s="47"/>
      <c r="F52" s="47"/>
      <c r="G52" s="47"/>
      <c r="H52" s="69"/>
      <c r="I52" s="69"/>
    </row>
    <row r="53" spans="1:9" ht="62" x14ac:dyDescent="0.35">
      <c r="A53" s="282"/>
      <c r="B53" s="256" t="s">
        <v>1276</v>
      </c>
      <c r="C53" s="47" t="s">
        <v>398</v>
      </c>
      <c r="D53" s="72">
        <v>30000</v>
      </c>
      <c r="E53" s="47"/>
      <c r="F53" s="47"/>
      <c r="G53" s="47"/>
      <c r="H53" s="69"/>
      <c r="I53" s="69"/>
    </row>
    <row r="54" spans="1:9" x14ac:dyDescent="0.35">
      <c r="A54" s="282"/>
      <c r="B54" s="62" t="s">
        <v>1277</v>
      </c>
      <c r="C54" s="62" t="s">
        <v>318</v>
      </c>
      <c r="D54" s="72">
        <v>150000</v>
      </c>
      <c r="E54" s="47"/>
      <c r="F54" s="47"/>
      <c r="G54" s="47"/>
      <c r="H54" s="69"/>
      <c r="I54" s="69"/>
    </row>
    <row r="55" spans="1:9" x14ac:dyDescent="0.35">
      <c r="A55" s="282"/>
      <c r="B55" s="62" t="s">
        <v>1278</v>
      </c>
      <c r="C55" s="62" t="s">
        <v>319</v>
      </c>
      <c r="D55" s="72">
        <v>200000</v>
      </c>
      <c r="E55" s="47"/>
      <c r="F55" s="47"/>
      <c r="G55" s="47"/>
      <c r="H55" s="69"/>
      <c r="I55" s="69"/>
    </row>
    <row r="56" spans="1:9" x14ac:dyDescent="0.35">
      <c r="A56" s="282"/>
      <c r="B56" s="62" t="s">
        <v>1279</v>
      </c>
      <c r="C56" s="62" t="s">
        <v>320</v>
      </c>
      <c r="D56" s="72">
        <v>140000</v>
      </c>
      <c r="E56" s="47"/>
      <c r="F56" s="47"/>
      <c r="G56" s="47"/>
      <c r="H56" s="69"/>
      <c r="I56" s="69"/>
    </row>
    <row r="57" spans="1:9" x14ac:dyDescent="0.35">
      <c r="A57" s="282"/>
      <c r="B57" s="62" t="s">
        <v>1280</v>
      </c>
      <c r="C57" s="62" t="s">
        <v>321</v>
      </c>
      <c r="D57" s="72">
        <v>150000</v>
      </c>
      <c r="E57" s="47"/>
      <c r="F57" s="47"/>
      <c r="G57" s="47"/>
      <c r="H57" s="69"/>
      <c r="I57" s="69"/>
    </row>
    <row r="58" spans="1:9" x14ac:dyDescent="0.35">
      <c r="A58" s="282"/>
      <c r="B58" s="62" t="s">
        <v>1281</v>
      </c>
      <c r="C58" s="62" t="s">
        <v>322</v>
      </c>
      <c r="D58" s="72">
        <v>600000</v>
      </c>
      <c r="E58" s="47"/>
      <c r="F58" s="47"/>
      <c r="G58" s="47"/>
      <c r="H58" s="69"/>
      <c r="I58" s="69"/>
    </row>
    <row r="59" spans="1:9" x14ac:dyDescent="0.35">
      <c r="A59" s="282"/>
      <c r="B59" s="62" t="s">
        <v>323</v>
      </c>
      <c r="C59" s="62" t="s">
        <v>323</v>
      </c>
      <c r="D59" s="72">
        <v>10000</v>
      </c>
      <c r="E59" s="47"/>
      <c r="F59" s="47"/>
      <c r="G59" s="47"/>
      <c r="H59" s="69"/>
      <c r="I59" s="69"/>
    </row>
    <row r="60" spans="1:9" x14ac:dyDescent="0.35">
      <c r="A60" s="282"/>
      <c r="B60" s="62" t="s">
        <v>1282</v>
      </c>
      <c r="C60" s="62" t="s">
        <v>324</v>
      </c>
      <c r="D60" s="72">
        <v>10000</v>
      </c>
      <c r="E60" s="47"/>
      <c r="F60" s="47"/>
      <c r="G60" s="47"/>
      <c r="H60" s="69"/>
      <c r="I60" s="69"/>
    </row>
    <row r="61" spans="1:9" x14ac:dyDescent="0.35">
      <c r="A61" s="282"/>
      <c r="B61" s="62" t="s">
        <v>1283</v>
      </c>
      <c r="C61" s="62" t="s">
        <v>325</v>
      </c>
      <c r="D61" s="72">
        <v>400000</v>
      </c>
      <c r="E61" s="47"/>
      <c r="F61" s="47"/>
      <c r="G61" s="47"/>
      <c r="H61" s="69"/>
      <c r="I61" s="69"/>
    </row>
    <row r="62" spans="1:9" x14ac:dyDescent="0.35">
      <c r="A62" s="282"/>
      <c r="B62" s="62" t="s">
        <v>1284</v>
      </c>
      <c r="C62" s="62" t="s">
        <v>326</v>
      </c>
      <c r="D62" s="72">
        <v>250000</v>
      </c>
      <c r="E62" s="47"/>
      <c r="F62" s="47"/>
      <c r="G62" s="47"/>
      <c r="H62" s="69"/>
      <c r="I62" s="69"/>
    </row>
    <row r="63" spans="1:9" x14ac:dyDescent="0.35">
      <c r="A63" s="282"/>
      <c r="B63" s="62" t="s">
        <v>1285</v>
      </c>
      <c r="C63" s="62" t="s">
        <v>327</v>
      </c>
      <c r="D63" s="72">
        <v>900000</v>
      </c>
      <c r="E63" s="47"/>
      <c r="F63" s="47"/>
      <c r="G63" s="47"/>
      <c r="H63" s="69"/>
      <c r="I63" s="69"/>
    </row>
    <row r="64" spans="1:9" x14ac:dyDescent="0.35">
      <c r="A64" s="282"/>
      <c r="B64" s="62" t="s">
        <v>1286</v>
      </c>
      <c r="C64" s="62" t="s">
        <v>328</v>
      </c>
      <c r="D64" s="72">
        <v>900000</v>
      </c>
      <c r="E64" s="47"/>
      <c r="F64" s="47"/>
      <c r="G64" s="47"/>
      <c r="H64" s="69"/>
      <c r="I64" s="69"/>
    </row>
    <row r="65" spans="1:9" x14ac:dyDescent="0.35">
      <c r="A65" s="282"/>
      <c r="B65" s="62" t="s">
        <v>1287</v>
      </c>
      <c r="C65" s="62" t="s">
        <v>329</v>
      </c>
      <c r="D65" s="72">
        <v>2500000</v>
      </c>
      <c r="E65" s="47"/>
      <c r="F65" s="47"/>
      <c r="G65" s="47"/>
      <c r="H65" s="69"/>
      <c r="I65" s="69"/>
    </row>
    <row r="66" spans="1:9" x14ac:dyDescent="0.35">
      <c r="A66" s="282"/>
      <c r="B66" s="62" t="s">
        <v>1288</v>
      </c>
      <c r="C66" s="62" t="s">
        <v>330</v>
      </c>
      <c r="D66" s="72">
        <v>200000</v>
      </c>
      <c r="E66" s="47"/>
      <c r="F66" s="47"/>
      <c r="G66" s="47"/>
      <c r="H66" s="69"/>
      <c r="I66" s="69"/>
    </row>
    <row r="67" spans="1:9" x14ac:dyDescent="0.35">
      <c r="D67" s="70"/>
      <c r="H67" s="70"/>
      <c r="I67" s="70"/>
    </row>
    <row r="68" spans="1:9" x14ac:dyDescent="0.35">
      <c r="D68" s="70"/>
      <c r="H68" s="70"/>
      <c r="I68" s="70"/>
    </row>
    <row r="69" spans="1:9" x14ac:dyDescent="0.35">
      <c r="H69" s="70"/>
      <c r="I69" s="70"/>
    </row>
    <row r="70" spans="1:9" x14ac:dyDescent="0.35">
      <c r="H70" s="70"/>
      <c r="I70" s="70"/>
    </row>
    <row r="71" spans="1:9" x14ac:dyDescent="0.35">
      <c r="H71" s="70"/>
      <c r="I71" s="70"/>
    </row>
    <row r="72" spans="1:9" x14ac:dyDescent="0.35">
      <c r="H72" s="70"/>
      <c r="I72" s="70"/>
    </row>
    <row r="73" spans="1:9" x14ac:dyDescent="0.35">
      <c r="H73" s="70"/>
      <c r="I73" s="70"/>
    </row>
    <row r="74" spans="1:9" x14ac:dyDescent="0.35">
      <c r="H74" s="70"/>
      <c r="I74" s="70"/>
    </row>
    <row r="75" spans="1:9" x14ac:dyDescent="0.35">
      <c r="H75" s="70"/>
      <c r="I75" s="70"/>
    </row>
    <row r="76" spans="1:9" x14ac:dyDescent="0.35">
      <c r="H76" s="70"/>
      <c r="I76" s="70"/>
    </row>
    <row r="77" spans="1:9" x14ac:dyDescent="0.35">
      <c r="H77" s="70"/>
      <c r="I77" s="70"/>
    </row>
    <row r="78" spans="1:9" x14ac:dyDescent="0.35">
      <c r="H78" s="70"/>
      <c r="I78" s="70"/>
    </row>
    <row r="79" spans="1:9" x14ac:dyDescent="0.35">
      <c r="H79" s="70"/>
      <c r="I79" s="70"/>
    </row>
    <row r="80" spans="1:9" x14ac:dyDescent="0.35">
      <c r="H80" s="70"/>
      <c r="I80" s="70"/>
    </row>
    <row r="81" spans="8:9" x14ac:dyDescent="0.35">
      <c r="H81" s="70"/>
      <c r="I81" s="70"/>
    </row>
    <row r="82" spans="8:9" x14ac:dyDescent="0.35">
      <c r="H82" s="70"/>
      <c r="I82" s="70"/>
    </row>
    <row r="83" spans="8:9" x14ac:dyDescent="0.35">
      <c r="H83" s="70"/>
      <c r="I83" s="70"/>
    </row>
    <row r="84" spans="8:9" x14ac:dyDescent="0.35">
      <c r="H84" s="70"/>
      <c r="I84" s="70"/>
    </row>
    <row r="85" spans="8:9" x14ac:dyDescent="0.35">
      <c r="H85" s="70"/>
      <c r="I85" s="70"/>
    </row>
    <row r="86" spans="8:9" x14ac:dyDescent="0.35">
      <c r="H86" s="70"/>
      <c r="I86" s="70"/>
    </row>
    <row r="87" spans="8:9" x14ac:dyDescent="0.35">
      <c r="H87" s="70"/>
      <c r="I87" s="70"/>
    </row>
    <row r="88" spans="8:9" x14ac:dyDescent="0.35">
      <c r="H88" s="70"/>
      <c r="I88" s="70"/>
    </row>
    <row r="89" spans="8:9" x14ac:dyDescent="0.35">
      <c r="H89" s="70"/>
      <c r="I89" s="70"/>
    </row>
    <row r="90" spans="8:9" x14ac:dyDescent="0.35">
      <c r="H90" s="70"/>
      <c r="I90" s="70"/>
    </row>
    <row r="91" spans="8:9" x14ac:dyDescent="0.35">
      <c r="H91" s="70"/>
      <c r="I91" s="70"/>
    </row>
    <row r="92" spans="8:9" x14ac:dyDescent="0.35">
      <c r="H92" s="70"/>
      <c r="I92" s="70"/>
    </row>
    <row r="93" spans="8:9" x14ac:dyDescent="0.35">
      <c r="H93" s="70"/>
      <c r="I93" s="70"/>
    </row>
    <row r="94" spans="8:9" x14ac:dyDescent="0.35">
      <c r="H94" s="70"/>
      <c r="I94" s="70"/>
    </row>
    <row r="95" spans="8:9" x14ac:dyDescent="0.35">
      <c r="H95" s="70"/>
      <c r="I95" s="70"/>
    </row>
    <row r="96" spans="8:9" x14ac:dyDescent="0.35">
      <c r="H96" s="70"/>
      <c r="I96" s="70"/>
    </row>
    <row r="97" spans="8:9" x14ac:dyDescent="0.35">
      <c r="H97" s="70"/>
      <c r="I97" s="70"/>
    </row>
    <row r="98" spans="8:9" x14ac:dyDescent="0.35">
      <c r="H98" s="70"/>
      <c r="I98" s="70"/>
    </row>
  </sheetData>
  <sheetProtection algorithmName="SHA-512" hashValue="77qv3wUDuOw8pDsSYF5tVNDe/p2uHrMLBIOGQbk4EjXP3/tzTkv/g2YkJr51R7hJnYjBtPgjHECw7fICt97/zQ==" saltValue="o84KM0d/U8NKWxICQVz8cQ==" spinCount="100000" sheet="1" objects="1" scenarios="1"/>
  <mergeCells count="1">
    <mergeCell ref="A1:I1"/>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57" workbookViewId="0">
      <selection activeCell="A2" sqref="A2"/>
    </sheetView>
  </sheetViews>
  <sheetFormatPr defaultRowHeight="15.5" x14ac:dyDescent="0.35"/>
  <cols>
    <col min="1" max="1" width="29" style="40" customWidth="1"/>
    <col min="2" max="2" width="46.36328125" style="40" customWidth="1"/>
    <col min="3" max="3" width="63.453125" style="40" bestFit="1" customWidth="1"/>
    <col min="4" max="4" width="15.36328125" style="40" customWidth="1"/>
    <col min="5" max="5" width="12.7265625" style="40" customWidth="1"/>
    <col min="6" max="6" width="23.81640625" style="40" customWidth="1"/>
    <col min="7" max="7" width="17" style="40" customWidth="1"/>
    <col min="8" max="8" width="16.54296875" style="40" customWidth="1"/>
    <col min="9" max="9" width="15.1796875" style="40" bestFit="1" customWidth="1"/>
    <col min="10" max="16384" width="8.7265625" style="40"/>
  </cols>
  <sheetData>
    <row r="1" spans="1:9" ht="22.5" customHeight="1" x14ac:dyDescent="0.35">
      <c r="A1" s="573" t="s">
        <v>2233</v>
      </c>
      <c r="B1" s="573"/>
      <c r="C1" s="573"/>
      <c r="D1" s="573"/>
      <c r="E1" s="573"/>
      <c r="F1" s="573"/>
      <c r="G1" s="573"/>
      <c r="H1" s="573"/>
      <c r="I1" s="573"/>
    </row>
    <row r="2" spans="1:9" ht="62" x14ac:dyDescent="0.35">
      <c r="A2" s="32" t="s">
        <v>1404</v>
      </c>
      <c r="B2" s="50" t="s">
        <v>1127</v>
      </c>
      <c r="C2" s="63" t="s">
        <v>0</v>
      </c>
      <c r="D2" s="39" t="s">
        <v>1191</v>
      </c>
      <c r="E2" s="32" t="s">
        <v>1149</v>
      </c>
      <c r="F2" s="32" t="s">
        <v>1225</v>
      </c>
      <c r="G2" s="32" t="s">
        <v>1151</v>
      </c>
      <c r="H2" s="32" t="s">
        <v>1152</v>
      </c>
      <c r="I2" s="32" t="s">
        <v>1153</v>
      </c>
    </row>
    <row r="3" spans="1:9" ht="31" x14ac:dyDescent="0.35">
      <c r="A3" s="286" t="s">
        <v>1146</v>
      </c>
      <c r="B3" s="259" t="s">
        <v>1291</v>
      </c>
      <c r="C3" s="47" t="s">
        <v>121</v>
      </c>
      <c r="D3" s="72">
        <v>300000</v>
      </c>
      <c r="E3" s="69"/>
      <c r="F3" s="69"/>
      <c r="G3" s="69"/>
      <c r="H3" s="69"/>
      <c r="I3" s="69"/>
    </row>
    <row r="4" spans="1:9" ht="41.5" customHeight="1" x14ac:dyDescent="0.35">
      <c r="A4" s="47" t="s">
        <v>384</v>
      </c>
      <c r="B4" s="259" t="s">
        <v>1292</v>
      </c>
      <c r="C4" s="47" t="s">
        <v>122</v>
      </c>
      <c r="D4" s="72">
        <v>500000</v>
      </c>
      <c r="E4" s="69"/>
      <c r="F4" s="69"/>
      <c r="G4" s="69"/>
      <c r="H4" s="69"/>
      <c r="I4" s="69"/>
    </row>
    <row r="5" spans="1:9" ht="36.5" customHeight="1" x14ac:dyDescent="0.35">
      <c r="A5" s="47"/>
      <c r="B5" s="259" t="s">
        <v>1293</v>
      </c>
      <c r="C5" s="47" t="s">
        <v>123</v>
      </c>
      <c r="D5" s="72"/>
      <c r="E5" s="69"/>
      <c r="F5" s="69"/>
      <c r="G5" s="69"/>
      <c r="H5" s="69"/>
      <c r="I5" s="69"/>
    </row>
    <row r="6" spans="1:9" ht="40" customHeight="1" x14ac:dyDescent="0.35">
      <c r="A6" s="47"/>
      <c r="B6" s="259" t="s">
        <v>1294</v>
      </c>
      <c r="C6" s="47" t="s">
        <v>124</v>
      </c>
      <c r="D6" s="72"/>
      <c r="E6" s="69"/>
      <c r="F6" s="69"/>
      <c r="G6" s="69"/>
      <c r="H6" s="69"/>
      <c r="I6" s="69"/>
    </row>
    <row r="7" spans="1:9" ht="54.5" customHeight="1" x14ac:dyDescent="0.35">
      <c r="A7" s="47"/>
      <c r="B7" s="259" t="s">
        <v>1295</v>
      </c>
      <c r="C7" s="47" t="s">
        <v>336</v>
      </c>
      <c r="D7" s="72">
        <v>500000</v>
      </c>
      <c r="E7" s="69"/>
      <c r="F7" s="287" t="s">
        <v>1308</v>
      </c>
      <c r="G7" s="69"/>
      <c r="H7" s="69"/>
      <c r="I7" s="69"/>
    </row>
    <row r="8" spans="1:9" x14ac:dyDescent="0.35">
      <c r="A8" s="47"/>
      <c r="B8" s="259" t="s">
        <v>1296</v>
      </c>
      <c r="C8" s="47" t="s">
        <v>337</v>
      </c>
      <c r="D8" s="72">
        <v>150000</v>
      </c>
      <c r="E8" s="69"/>
      <c r="F8" s="287" t="s">
        <v>1308</v>
      </c>
      <c r="G8" s="69"/>
      <c r="H8" s="69"/>
      <c r="I8" s="69"/>
    </row>
    <row r="9" spans="1:9" x14ac:dyDescent="0.35">
      <c r="A9" s="47"/>
      <c r="B9" s="259" t="s">
        <v>1297</v>
      </c>
      <c r="C9" s="47" t="s">
        <v>338</v>
      </c>
      <c r="D9" s="72">
        <v>300000</v>
      </c>
      <c r="E9" s="69"/>
      <c r="F9" s="287" t="s">
        <v>1308</v>
      </c>
      <c r="G9" s="69"/>
      <c r="H9" s="69"/>
      <c r="I9" s="69"/>
    </row>
    <row r="10" spans="1:9" ht="35.5" customHeight="1" x14ac:dyDescent="0.35">
      <c r="A10" s="47"/>
      <c r="B10" s="259" t="s">
        <v>1298</v>
      </c>
      <c r="C10" s="47" t="s">
        <v>339</v>
      </c>
      <c r="D10" s="72">
        <v>250000</v>
      </c>
      <c r="E10" s="69"/>
      <c r="F10" s="287" t="s">
        <v>1308</v>
      </c>
      <c r="G10" s="69"/>
      <c r="H10" s="69"/>
      <c r="I10" s="69"/>
    </row>
    <row r="11" spans="1:9" ht="18" customHeight="1" x14ac:dyDescent="0.35">
      <c r="A11" s="47"/>
      <c r="B11" s="259" t="s">
        <v>1299</v>
      </c>
      <c r="C11" s="47" t="s">
        <v>340</v>
      </c>
      <c r="D11" s="72">
        <v>300000</v>
      </c>
      <c r="E11" s="69"/>
      <c r="F11" s="69" t="s">
        <v>342</v>
      </c>
      <c r="G11" s="69"/>
      <c r="H11" s="69"/>
      <c r="I11" s="69"/>
    </row>
    <row r="12" spans="1:9" ht="46.5" x14ac:dyDescent="0.35">
      <c r="A12" s="47"/>
      <c r="B12" s="491" t="s">
        <v>1300</v>
      </c>
      <c r="C12" s="65" t="s">
        <v>341</v>
      </c>
      <c r="D12" s="72">
        <v>50000</v>
      </c>
      <c r="E12" s="287" t="s">
        <v>1307</v>
      </c>
      <c r="F12" s="69"/>
      <c r="G12" s="69"/>
      <c r="H12" s="69"/>
      <c r="I12" s="69"/>
    </row>
    <row r="13" spans="1:9" x14ac:dyDescent="0.35">
      <c r="A13" s="47"/>
      <c r="B13" s="491" t="s">
        <v>1301</v>
      </c>
      <c r="C13" s="65" t="s">
        <v>343</v>
      </c>
      <c r="D13" s="72">
        <v>750000</v>
      </c>
      <c r="E13" s="69"/>
      <c r="F13" s="287" t="s">
        <v>1308</v>
      </c>
      <c r="G13" s="69"/>
      <c r="H13" s="69"/>
      <c r="I13" s="69"/>
    </row>
    <row r="14" spans="1:9" x14ac:dyDescent="0.35">
      <c r="A14" s="47"/>
      <c r="B14" s="259"/>
      <c r="C14" s="47"/>
      <c r="D14" s="72"/>
      <c r="E14" s="69"/>
      <c r="F14" s="69"/>
      <c r="G14" s="69"/>
      <c r="H14" s="69"/>
      <c r="I14" s="69"/>
    </row>
    <row r="15" spans="1:9" ht="24.5" customHeight="1" x14ac:dyDescent="0.35">
      <c r="A15" s="497" t="s">
        <v>1290</v>
      </c>
      <c r="B15" s="259" t="s">
        <v>1302</v>
      </c>
      <c r="C15" s="47" t="s">
        <v>332</v>
      </c>
      <c r="D15" s="72">
        <v>5000000</v>
      </c>
      <c r="E15" s="69"/>
      <c r="F15" s="287" t="s">
        <v>1309</v>
      </c>
      <c r="G15" s="69"/>
      <c r="H15" s="69"/>
      <c r="I15" s="69"/>
    </row>
    <row r="16" spans="1:9" ht="46.5" x14ac:dyDescent="0.35">
      <c r="A16" s="71" t="s">
        <v>331</v>
      </c>
      <c r="B16" s="491" t="s">
        <v>1303</v>
      </c>
      <c r="C16" s="65" t="s">
        <v>333</v>
      </c>
      <c r="D16" s="72">
        <v>2100000</v>
      </c>
      <c r="E16" s="69"/>
      <c r="F16" s="287" t="s">
        <v>1310</v>
      </c>
      <c r="G16" s="69"/>
      <c r="H16" s="69"/>
      <c r="I16" s="69"/>
    </row>
    <row r="17" spans="1:9" ht="46.5" x14ac:dyDescent="0.35">
      <c r="A17" s="47"/>
      <c r="B17" s="491" t="s">
        <v>1304</v>
      </c>
      <c r="C17" s="65" t="s">
        <v>334</v>
      </c>
      <c r="D17" s="72">
        <v>700000</v>
      </c>
      <c r="E17" s="69"/>
      <c r="F17" s="287" t="s">
        <v>1311</v>
      </c>
      <c r="G17" s="69"/>
      <c r="H17" s="69"/>
      <c r="I17" s="69"/>
    </row>
    <row r="18" spans="1:9" ht="46.5" x14ac:dyDescent="0.35">
      <c r="A18" s="47"/>
      <c r="B18" s="491" t="s">
        <v>1305</v>
      </c>
      <c r="C18" s="65" t="s">
        <v>335</v>
      </c>
      <c r="D18" s="72">
        <v>600000</v>
      </c>
      <c r="E18" s="69"/>
      <c r="F18" s="287" t="s">
        <v>1311</v>
      </c>
      <c r="G18" s="69"/>
      <c r="H18" s="69"/>
      <c r="I18" s="69"/>
    </row>
    <row r="19" spans="1:9" ht="62" x14ac:dyDescent="0.35">
      <c r="A19" s="66"/>
      <c r="B19" s="491" t="s">
        <v>1306</v>
      </c>
      <c r="C19" s="65" t="s">
        <v>344</v>
      </c>
      <c r="D19" s="72">
        <v>13000000</v>
      </c>
      <c r="E19" s="69"/>
      <c r="F19" s="288" t="s">
        <v>1312</v>
      </c>
      <c r="G19" s="69"/>
      <c r="H19" s="69"/>
      <c r="I19" s="69"/>
    </row>
    <row r="20" spans="1:9" x14ac:dyDescent="0.35">
      <c r="D20" s="64"/>
    </row>
    <row r="21" spans="1:9" x14ac:dyDescent="0.35">
      <c r="D21" s="64"/>
    </row>
    <row r="22" spans="1:9" x14ac:dyDescent="0.35">
      <c r="D22" s="64"/>
    </row>
    <row r="23" spans="1:9" x14ac:dyDescent="0.35">
      <c r="D23" s="64"/>
    </row>
    <row r="24" spans="1:9" x14ac:dyDescent="0.35">
      <c r="D24" s="64"/>
    </row>
    <row r="25" spans="1:9" x14ac:dyDescent="0.35">
      <c r="D25" s="64"/>
    </row>
  </sheetData>
  <sheetProtection algorithmName="SHA-512" hashValue="wasHK9vlYLB1VuEoxORfU4nTJgbWzMFxUacUHWbOgdgt8EDgwr7QeSPOz4rjPj7CWLCA84mE4n1UXj5D9T2o3w==" saltValue="k7LOUBC3GPh6i0+3E2XXkw==" spinCount="100000" sheet="1" objects="1" scenarios="1"/>
  <mergeCells count="1">
    <mergeCell ref="A1:I1"/>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60" zoomScaleNormal="60" workbookViewId="0">
      <selection activeCell="B5" sqref="B5"/>
    </sheetView>
  </sheetViews>
  <sheetFormatPr defaultRowHeight="14.5" x14ac:dyDescent="0.35"/>
  <cols>
    <col min="1" max="1" width="29.81640625" customWidth="1"/>
    <col min="2" max="2" width="45.7265625" customWidth="1"/>
    <col min="3" max="3" width="50.7265625" customWidth="1"/>
    <col min="4" max="4" width="11.7265625" bestFit="1" customWidth="1"/>
    <col min="5" max="5" width="12.26953125" customWidth="1"/>
    <col min="6" max="6" width="24.81640625" customWidth="1"/>
    <col min="7" max="7" width="16.453125" bestFit="1" customWidth="1"/>
    <col min="8" max="8" width="15.54296875" bestFit="1" customWidth="1"/>
    <col min="9" max="9" width="15.1796875" bestFit="1" customWidth="1"/>
  </cols>
  <sheetData>
    <row r="1" spans="1:9" ht="25.5" customHeight="1" x14ac:dyDescent="0.35">
      <c r="A1" s="573" t="s">
        <v>2183</v>
      </c>
      <c r="B1" s="573"/>
      <c r="C1" s="573"/>
      <c r="D1" s="573"/>
      <c r="E1" s="573"/>
      <c r="F1" s="573"/>
      <c r="G1" s="573"/>
      <c r="H1" s="573"/>
      <c r="I1" s="573"/>
    </row>
    <row r="2" spans="1:9" ht="62" x14ac:dyDescent="0.35">
      <c r="A2" s="32" t="s">
        <v>1404</v>
      </c>
      <c r="B2" s="50" t="s">
        <v>1127</v>
      </c>
      <c r="C2" s="32" t="s">
        <v>0</v>
      </c>
      <c r="D2" s="39" t="s">
        <v>1191</v>
      </c>
      <c r="E2" s="32" t="s">
        <v>1149</v>
      </c>
      <c r="F2" s="32" t="s">
        <v>1225</v>
      </c>
      <c r="G2" s="32" t="s">
        <v>1151</v>
      </c>
      <c r="H2" s="32" t="s">
        <v>1152</v>
      </c>
      <c r="I2" s="32" t="s">
        <v>1153</v>
      </c>
    </row>
    <row r="3" spans="1:9" ht="37" customHeight="1" x14ac:dyDescent="0.35">
      <c r="A3" s="372" t="s">
        <v>1146</v>
      </c>
      <c r="B3" s="259" t="s">
        <v>1313</v>
      </c>
      <c r="C3" s="76" t="s">
        <v>125</v>
      </c>
      <c r="D3" s="84">
        <v>6075000</v>
      </c>
      <c r="E3" s="76"/>
      <c r="F3" s="76"/>
      <c r="G3" s="76"/>
      <c r="H3" s="76"/>
      <c r="I3" s="76"/>
    </row>
    <row r="4" spans="1:9" ht="46" customHeight="1" x14ac:dyDescent="0.35">
      <c r="A4" s="289" t="s">
        <v>384</v>
      </c>
      <c r="B4" s="259" t="s">
        <v>1314</v>
      </c>
      <c r="C4" s="76" t="s">
        <v>131</v>
      </c>
      <c r="D4" s="84">
        <v>1642000</v>
      </c>
      <c r="E4" s="76"/>
      <c r="F4" s="76"/>
      <c r="G4" s="76"/>
      <c r="H4" s="76"/>
      <c r="I4" s="76"/>
    </row>
    <row r="5" spans="1:9" ht="41" customHeight="1" x14ac:dyDescent="0.35">
      <c r="A5" s="290"/>
      <c r="B5" s="259" t="s">
        <v>1315</v>
      </c>
      <c r="C5" s="76" t="s">
        <v>126</v>
      </c>
      <c r="D5" s="91"/>
      <c r="E5" s="76"/>
      <c r="F5" s="76"/>
      <c r="G5" s="76"/>
      <c r="H5" s="76"/>
      <c r="I5" s="76"/>
    </row>
    <row r="6" spans="1:9" ht="71" customHeight="1" x14ac:dyDescent="0.35">
      <c r="A6" s="290"/>
      <c r="B6" s="259" t="s">
        <v>1316</v>
      </c>
      <c r="C6" s="76" t="s">
        <v>127</v>
      </c>
      <c r="D6" s="91"/>
      <c r="E6" s="76"/>
      <c r="F6" s="76"/>
      <c r="G6" s="76"/>
      <c r="H6" s="76"/>
      <c r="I6" s="76"/>
    </row>
    <row r="7" spans="1:9" ht="28" customHeight="1" x14ac:dyDescent="0.35">
      <c r="A7" s="290"/>
      <c r="B7" s="259" t="s">
        <v>1317</v>
      </c>
      <c r="C7" s="76" t="s">
        <v>128</v>
      </c>
      <c r="D7" s="91"/>
      <c r="E7" s="76"/>
      <c r="F7" s="76"/>
      <c r="G7" s="76"/>
      <c r="H7" s="76"/>
      <c r="I7" s="76"/>
    </row>
    <row r="8" spans="1:9" ht="37.5" customHeight="1" x14ac:dyDescent="0.35">
      <c r="A8" s="290"/>
      <c r="B8" s="259" t="s">
        <v>1318</v>
      </c>
      <c r="C8" s="76" t="s">
        <v>129</v>
      </c>
      <c r="D8" s="91"/>
      <c r="E8" s="76"/>
      <c r="F8" s="76"/>
      <c r="G8" s="76"/>
      <c r="H8" s="76"/>
      <c r="I8" s="76"/>
    </row>
    <row r="9" spans="1:9" ht="37" customHeight="1" x14ac:dyDescent="0.35">
      <c r="A9" s="290"/>
      <c r="B9" s="259" t="s">
        <v>1319</v>
      </c>
      <c r="C9" s="76" t="s">
        <v>130</v>
      </c>
      <c r="D9" s="91"/>
      <c r="E9" s="76"/>
      <c r="F9" s="76"/>
      <c r="G9" s="76"/>
      <c r="H9" s="76"/>
      <c r="I9" s="76"/>
    </row>
    <row r="10" spans="1:9" ht="41" customHeight="1" x14ac:dyDescent="0.35">
      <c r="A10" s="290"/>
      <c r="B10" s="259" t="s">
        <v>1320</v>
      </c>
      <c r="C10" s="76" t="s">
        <v>132</v>
      </c>
      <c r="D10" s="91"/>
      <c r="E10" s="76"/>
      <c r="F10" s="76"/>
      <c r="G10" s="76"/>
      <c r="H10" s="76"/>
      <c r="I10" s="76"/>
    </row>
    <row r="11" spans="1:9" ht="43.5" customHeight="1" x14ac:dyDescent="0.35">
      <c r="A11" s="290"/>
      <c r="B11" s="259" t="s">
        <v>1321</v>
      </c>
      <c r="C11" s="76" t="s">
        <v>133</v>
      </c>
      <c r="D11" s="91"/>
      <c r="E11" s="76"/>
      <c r="F11" s="76"/>
      <c r="G11" s="76"/>
      <c r="H11" s="76"/>
      <c r="I11" s="76"/>
    </row>
    <row r="12" spans="1:9" ht="37.5" customHeight="1" x14ac:dyDescent="0.35">
      <c r="A12" s="290"/>
      <c r="B12" s="259" t="s">
        <v>1322</v>
      </c>
      <c r="C12" s="76" t="s">
        <v>134</v>
      </c>
      <c r="D12" s="91"/>
      <c r="E12" s="76"/>
      <c r="F12" s="76"/>
      <c r="G12" s="76"/>
      <c r="H12" s="76"/>
      <c r="I12" s="76"/>
    </row>
    <row r="13" spans="1:9" x14ac:dyDescent="0.35">
      <c r="D13" s="9"/>
    </row>
    <row r="14" spans="1:9" x14ac:dyDescent="0.35">
      <c r="D14" s="9"/>
    </row>
    <row r="15" spans="1:9" x14ac:dyDescent="0.35">
      <c r="D15" s="9"/>
    </row>
    <row r="16" spans="1:9" x14ac:dyDescent="0.35">
      <c r="D16" s="9"/>
    </row>
    <row r="17" spans="4:4" x14ac:dyDescent="0.35">
      <c r="D17" s="9"/>
    </row>
    <row r="18" spans="4:4" x14ac:dyDescent="0.35">
      <c r="D18" s="9"/>
    </row>
    <row r="19" spans="4:4" x14ac:dyDescent="0.35">
      <c r="D19" s="9"/>
    </row>
    <row r="20" spans="4:4" x14ac:dyDescent="0.35">
      <c r="D20" s="9"/>
    </row>
    <row r="21" spans="4:4" x14ac:dyDescent="0.35">
      <c r="D21" s="4"/>
    </row>
    <row r="22" spans="4:4" x14ac:dyDescent="0.35">
      <c r="D22" s="4"/>
    </row>
  </sheetData>
  <sheetProtection algorithmName="SHA-512" hashValue="fpRjkrIrE7RK8OYng08+/p5V80kfZklBCQVS0CZ7eipABJZyY4nN9GV+wIOleNiKpojkc5oLMC3rn598zEaimA==" saltValue="nP2bbgjWj0G/yiwZFJFLLQ==" spinCount="100000" sheet="1" objects="1" scenarios="1"/>
  <mergeCells count="1">
    <mergeCell ref="A1:I1"/>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50" zoomScaleNormal="50" zoomScalePageLayoutView="33" workbookViewId="0">
      <selection activeCell="A2" sqref="A2"/>
    </sheetView>
  </sheetViews>
  <sheetFormatPr defaultRowHeight="14.5" x14ac:dyDescent="0.35"/>
  <cols>
    <col min="1" max="1" width="35.1796875" customWidth="1"/>
    <col min="2" max="2" width="48.26953125" customWidth="1"/>
    <col min="3" max="3" width="54" customWidth="1"/>
    <col min="4" max="4" width="14.08984375" customWidth="1"/>
    <col min="5" max="5" width="16.7265625" customWidth="1"/>
    <col min="6" max="6" width="24.54296875" customWidth="1"/>
    <col min="7" max="7" width="17.54296875" customWidth="1"/>
    <col min="8" max="8" width="19.7265625" customWidth="1"/>
    <col min="9" max="9" width="18.26953125" customWidth="1"/>
  </cols>
  <sheetData>
    <row r="1" spans="1:9" ht="36" customHeight="1" x14ac:dyDescent="0.35">
      <c r="A1" s="574" t="s">
        <v>2182</v>
      </c>
      <c r="B1" s="575"/>
      <c r="C1" s="575"/>
      <c r="D1" s="575"/>
      <c r="E1" s="575"/>
      <c r="F1" s="575"/>
      <c r="G1" s="575"/>
      <c r="H1" s="575"/>
      <c r="I1" s="577"/>
    </row>
    <row r="2" spans="1:9" ht="62" x14ac:dyDescent="0.35">
      <c r="A2" s="32" t="s">
        <v>1404</v>
      </c>
      <c r="B2" s="50" t="s">
        <v>1127</v>
      </c>
      <c r="C2" s="238" t="s">
        <v>0</v>
      </c>
      <c r="D2" s="39" t="s">
        <v>1191</v>
      </c>
      <c r="E2" s="32" t="s">
        <v>1149</v>
      </c>
      <c r="F2" s="32" t="s">
        <v>1225</v>
      </c>
      <c r="G2" s="32" t="s">
        <v>1151</v>
      </c>
      <c r="H2" s="32" t="s">
        <v>1152</v>
      </c>
      <c r="I2" s="32" t="s">
        <v>1153</v>
      </c>
    </row>
    <row r="3" spans="1:9" ht="52" customHeight="1" x14ac:dyDescent="0.35">
      <c r="A3" s="494" t="s">
        <v>1146</v>
      </c>
      <c r="B3" s="482" t="s">
        <v>1324</v>
      </c>
      <c r="C3" s="239" t="s">
        <v>351</v>
      </c>
      <c r="D3" s="84">
        <v>981000</v>
      </c>
      <c r="E3" s="85"/>
      <c r="F3" s="85"/>
      <c r="G3" s="85"/>
      <c r="H3" s="85"/>
      <c r="I3" s="85"/>
    </row>
    <row r="4" spans="1:9" ht="46" customHeight="1" x14ac:dyDescent="0.35">
      <c r="A4" s="88" t="s">
        <v>752</v>
      </c>
      <c r="B4" s="256" t="s">
        <v>1325</v>
      </c>
      <c r="C4" s="76" t="s">
        <v>352</v>
      </c>
      <c r="D4" s="84"/>
      <c r="E4" s="76"/>
      <c r="F4" s="76"/>
      <c r="G4" s="76"/>
      <c r="H4" s="76"/>
      <c r="I4" s="76"/>
    </row>
    <row r="5" spans="1:9" ht="44" customHeight="1" x14ac:dyDescent="0.35">
      <c r="A5" s="76"/>
      <c r="B5" s="256" t="s">
        <v>1326</v>
      </c>
      <c r="C5" s="76" t="s">
        <v>353</v>
      </c>
      <c r="D5" s="84"/>
      <c r="E5" s="76"/>
      <c r="F5" s="76"/>
      <c r="G5" s="76"/>
      <c r="H5" s="76"/>
      <c r="I5" s="76"/>
    </row>
    <row r="6" spans="1:9" ht="42" customHeight="1" x14ac:dyDescent="0.35">
      <c r="A6" s="76"/>
      <c r="B6" s="256" t="s">
        <v>1327</v>
      </c>
      <c r="C6" s="76" t="s">
        <v>354</v>
      </c>
      <c r="D6" s="84"/>
      <c r="E6" s="76"/>
      <c r="F6" s="76"/>
      <c r="G6" s="76"/>
      <c r="H6" s="76"/>
      <c r="I6" s="76"/>
    </row>
    <row r="7" spans="1:9" ht="59.5" customHeight="1" x14ac:dyDescent="0.35">
      <c r="A7" s="239"/>
      <c r="B7" s="482" t="s">
        <v>1328</v>
      </c>
      <c r="C7" s="239" t="s">
        <v>355</v>
      </c>
      <c r="D7" s="483"/>
      <c r="E7" s="239"/>
      <c r="F7" s="239"/>
      <c r="G7" s="76"/>
      <c r="H7" s="76"/>
      <c r="I7" s="76"/>
    </row>
    <row r="8" spans="1:9" ht="41" customHeight="1" x14ac:dyDescent="0.35">
      <c r="A8" s="239"/>
      <c r="B8" s="482" t="s">
        <v>1329</v>
      </c>
      <c r="C8" s="239" t="s">
        <v>356</v>
      </c>
      <c r="D8" s="483"/>
      <c r="E8" s="239"/>
      <c r="F8" s="239"/>
      <c r="G8" s="76"/>
      <c r="H8" s="76"/>
      <c r="I8" s="76"/>
    </row>
    <row r="9" spans="1:9" ht="41" customHeight="1" x14ac:dyDescent="0.35">
      <c r="A9" s="239"/>
      <c r="B9" s="482" t="s">
        <v>1330</v>
      </c>
      <c r="C9" s="239" t="s">
        <v>357</v>
      </c>
      <c r="D9" s="483">
        <v>120000</v>
      </c>
      <c r="E9" s="239"/>
      <c r="F9" s="239"/>
      <c r="G9" s="76"/>
      <c r="H9" s="76"/>
      <c r="I9" s="76"/>
    </row>
    <row r="10" spans="1:9" ht="47" customHeight="1" x14ac:dyDescent="0.35">
      <c r="A10" s="239"/>
      <c r="B10" s="482" t="s">
        <v>1331</v>
      </c>
      <c r="C10" s="239" t="s">
        <v>358</v>
      </c>
      <c r="D10" s="483">
        <v>90000</v>
      </c>
      <c r="E10" s="239"/>
      <c r="F10" s="239"/>
      <c r="G10" s="76"/>
      <c r="H10" s="76"/>
      <c r="I10" s="76"/>
    </row>
    <row r="11" spans="1:9" ht="44" customHeight="1" x14ac:dyDescent="0.35">
      <c r="A11" s="239"/>
      <c r="B11" s="482" t="s">
        <v>1332</v>
      </c>
      <c r="C11" s="239" t="s">
        <v>359</v>
      </c>
      <c r="D11" s="484"/>
      <c r="E11" s="239"/>
      <c r="F11" s="239"/>
      <c r="G11" s="76"/>
      <c r="H11" s="76"/>
      <c r="I11" s="76"/>
    </row>
    <row r="12" spans="1:9" ht="48" customHeight="1" x14ac:dyDescent="0.35">
      <c r="A12" s="239"/>
      <c r="B12" s="482" t="s">
        <v>1333</v>
      </c>
      <c r="C12" s="239" t="s">
        <v>360</v>
      </c>
      <c r="D12" s="484"/>
      <c r="E12" s="239"/>
      <c r="F12" s="239"/>
      <c r="G12" s="76"/>
      <c r="H12" s="76"/>
      <c r="I12" s="76"/>
    </row>
    <row r="13" spans="1:9" ht="31" x14ac:dyDescent="0.35">
      <c r="A13" s="239"/>
      <c r="B13" s="482" t="s">
        <v>1334</v>
      </c>
      <c r="C13" s="239" t="s">
        <v>361</v>
      </c>
      <c r="D13" s="484"/>
      <c r="E13" s="239"/>
      <c r="F13" s="239"/>
      <c r="G13" s="76"/>
      <c r="H13" s="76"/>
      <c r="I13" s="76"/>
    </row>
    <row r="14" spans="1:9" ht="58.5" customHeight="1" x14ac:dyDescent="0.35">
      <c r="A14" s="451" t="s">
        <v>1907</v>
      </c>
      <c r="B14" s="451" t="s">
        <v>1908</v>
      </c>
      <c r="C14" s="451" t="s">
        <v>769</v>
      </c>
      <c r="D14" s="485"/>
      <c r="E14" s="486" t="s">
        <v>1842</v>
      </c>
      <c r="F14" s="486" t="s">
        <v>770</v>
      </c>
      <c r="G14" s="324">
        <v>44228</v>
      </c>
      <c r="H14" s="324">
        <v>44317</v>
      </c>
      <c r="I14" s="324">
        <v>44562</v>
      </c>
    </row>
    <row r="15" spans="1:9" ht="55.5" customHeight="1" x14ac:dyDescent="0.35">
      <c r="A15" s="451" t="s">
        <v>1907</v>
      </c>
      <c r="B15" s="451" t="s">
        <v>1909</v>
      </c>
      <c r="C15" s="451" t="s">
        <v>771</v>
      </c>
      <c r="D15" s="487"/>
      <c r="E15" s="486" t="s">
        <v>1843</v>
      </c>
      <c r="F15" s="486" t="s">
        <v>728</v>
      </c>
      <c r="G15" s="324">
        <v>44256</v>
      </c>
      <c r="H15" s="324">
        <v>44348</v>
      </c>
      <c r="I15" s="324">
        <v>44531</v>
      </c>
    </row>
    <row r="16" spans="1:9" ht="68.5" customHeight="1" x14ac:dyDescent="0.35">
      <c r="A16" s="495" t="s">
        <v>1323</v>
      </c>
      <c r="B16" s="488" t="s">
        <v>1335</v>
      </c>
      <c r="C16" s="239" t="s">
        <v>362</v>
      </c>
      <c r="D16" s="484" t="s">
        <v>1046</v>
      </c>
      <c r="E16" s="489" t="s">
        <v>1844</v>
      </c>
      <c r="F16" s="490" t="s">
        <v>1337</v>
      </c>
      <c r="G16" s="325">
        <v>44531</v>
      </c>
      <c r="H16" s="325">
        <v>44287</v>
      </c>
      <c r="I16" s="325">
        <v>44713</v>
      </c>
    </row>
    <row r="17" spans="1:9" ht="47" customHeight="1" x14ac:dyDescent="0.35">
      <c r="A17" s="239" t="s">
        <v>753</v>
      </c>
      <c r="B17" s="491" t="s">
        <v>1336</v>
      </c>
      <c r="C17" s="239" t="s">
        <v>363</v>
      </c>
      <c r="D17" s="492">
        <v>27000000</v>
      </c>
      <c r="E17" s="493"/>
      <c r="F17" s="490" t="s">
        <v>1338</v>
      </c>
      <c r="G17" s="325"/>
      <c r="H17" s="325">
        <v>43922</v>
      </c>
      <c r="I17" s="325">
        <v>44896</v>
      </c>
    </row>
    <row r="18" spans="1:9" x14ac:dyDescent="0.35">
      <c r="D18" s="9"/>
      <c r="E18" s="8"/>
      <c r="F18" s="8"/>
      <c r="G18" s="8"/>
      <c r="H18" s="8"/>
      <c r="I18" s="8"/>
    </row>
    <row r="21" spans="1:9" x14ac:dyDescent="0.35">
      <c r="D21" s="9"/>
    </row>
    <row r="22" spans="1:9" x14ac:dyDescent="0.35">
      <c r="D22" s="9"/>
    </row>
    <row r="23" spans="1:9" x14ac:dyDescent="0.35">
      <c r="D23" s="10"/>
    </row>
  </sheetData>
  <sheetProtection algorithmName="SHA-512" hashValue="L2gqt2jXK1EI72xP0oxQS1sTx2+yZcGEW6eeZtv9nXirO0+cteMtpece4CCJGCUQ/GLWTic8KlC9p8azxUhZrw==" saltValue="4OH65MIlOymtEWITgy3KZg==" spinCount="100000" sheet="1" objects="1" scenarios="1"/>
  <mergeCells count="1">
    <mergeCell ref="A1:I1"/>
  </mergeCells>
  <pageMargins left="0.25" right="0.25" top="0.75" bottom="0.75" header="0.3" footer="0.3"/>
  <pageSetup paperSize="9" orientation="landscape" r:id="rId1"/>
</worksheet>
</file>

<file path=customXML/_rels/item5.xml.rels>&#65279;<?xml version="1.0" encoding="utf-8"?><Relationships xmlns="http://schemas.openxmlformats.org/package/2006/relationships"><Relationship Type="http://schemas.openxmlformats.org/officeDocument/2006/relationships/customXmlProps" Target="/customXML/itemProps5.xml" Id="Rd3c4172d526e4b2384ade4b889302c76" /></Relationships>
</file>

<file path=customXML/item5.xml><?xml version="1.0" encoding="utf-8"?>
<metadata xmlns="http://www.objective.com/ecm/document/metadata/FF3C5B18883D4E21973B57C2EEED7FD1" version="1.0.0">
  <systemFields>
    <field name="Objective-Id">
      <value order="0">A32676182</value>
    </field>
    <field name="Objective-Title">
      <value order="0">Pipeline of works 2020_21 - v2 - 16.12.20</value>
    </field>
    <field name="Objective-Description">
      <value order="0"/>
    </field>
    <field name="Objective-CreationStamp">
      <value order="0">2020-12-16T10:49:58Z</value>
    </field>
    <field name="Objective-IsApproved">
      <value order="0">false</value>
    </field>
    <field name="Objective-IsPublished">
      <value order="0">true</value>
    </field>
    <field name="Objective-DatePublished">
      <value order="0">2020-12-16T11:41:20Z</value>
    </field>
    <field name="Objective-ModificationStamp">
      <value order="0">2020-12-16T11:41:20Z</value>
    </field>
    <field name="Objective-Owner">
      <value order="0">Howlett, Kelley (ESNR - Industrial Transformation Division)</value>
    </field>
    <field name="Objective-Path">
      <value order="0">Objective Global Folder:Business File Plan:Economy, Skills &amp; Natural Resources (ESNR):Economy, Skills &amp; Natural Resources (ESNR) - Business &amp; Regions - Industrial Strategy Division:1 - Save:ESNR - B&amp;R - Industrial Transformation Division - Technology:ESNR - B&amp;R - Industrial Transformation Division - Construction:ESNR - B&amp;R - Industrial Transformation Division - Construction Forum - 2020 -2023:Web Content - final versions</value>
    </field>
    <field name="Objective-Parent">
      <value order="0">Web Content - final versions</value>
    </field>
    <field name="Objective-State">
      <value order="0">Published</value>
    </field>
    <field name="Objective-VersionId">
      <value order="0">vA64842522</value>
    </field>
    <field name="Objective-Version">
      <value order="0">1.0</value>
    </field>
    <field name="Objective-VersionNumber">
      <value order="0">2</value>
    </field>
    <field name="Objective-VersionComment">
      <value order="0">Version 2</value>
    </field>
    <field name="Objective-FileNumber">
      <value order="0">qA1434079</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2020-12-16T00:00:00Z</value>
      </field>
      <field name="Objective-What to Keep">
        <value order="0">No</value>
      </field>
      <field name="Objective-Official Translation">
        <value order="0"/>
      </field>
      <field name="Objective-Connect Creator">
        <value order="0"/>
      </field>
    </catalogue>
  </catalogues>
</metadata>
</file>

<file path=customXML/itemProps5.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2.xml><?xml version="1.0" encoding="utf-8"?>
<ct:contentTypeSchema xmlns:ct="http://schemas.microsoft.com/office/2006/metadata/contentType" xmlns:ma="http://schemas.microsoft.com/office/2006/metadata/properties/metaAttributes" ct:_="" ma:_="" ma:contentTypeName="Document" ma:contentTypeID="0x010100614BD28AAE43B241BD1B351CBB864BD1" ma:contentTypeVersion="9" ma:contentTypeDescription="Create a new document." ma:contentTypeScope="" ma:versionID="99d18ce548bd791e97a3c0462878f957">
  <xsd:schema xmlns:xsd="http://www.w3.org/2001/XMLSchema" xmlns:xs="http://www.w3.org/2001/XMLSchema" xmlns:p="http://schemas.microsoft.com/office/2006/metadata/properties" xmlns:ns3="469be6fb-3b06-42ab-ba63-a3553e5be7d8" targetNamespace="http://schemas.microsoft.com/office/2006/metadata/properties" ma:root="true" ma:fieldsID="0e3679c7e13bad983fab70609f3b78cb" ns3:_="">
    <xsd:import namespace="469be6fb-3b06-42ab-ba63-a3553e5be7d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9be6fb-3b06-42ab-ba63-a3553e5be7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2.xml><?xml version="1.0" encoding="utf-8"?>
<ds:datastoreItem xmlns:ds="http://schemas.openxmlformats.org/officeDocument/2006/customXml" ds:itemID="{C949804F-BA88-46A8-8DDD-647BF9E34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9be6fb-3b06-42ab-ba63-a3553e5b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B0DECC-DA85-44FD-A1B3-52481E450750}">
  <ds:schemaRefs>
    <ds:schemaRef ds:uri="469be6fb-3b06-42ab-ba63-a3553e5be7d8"/>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1C55765C-E518-48C3-84D2-2FAFD05AA6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29</vt:i4>
      </vt:variant>
    </vt:vector>
  </HeadingPairs>
  <TitlesOfParts>
    <vt:vector size="59" baseType="lpstr">
      <vt:lpstr>Introduction</vt:lpstr>
      <vt:lpstr>Blaenau Gwent</vt:lpstr>
      <vt:lpstr>Bridgend</vt:lpstr>
      <vt:lpstr>Caerphilly</vt:lpstr>
      <vt:lpstr>Cardiff</vt:lpstr>
      <vt:lpstr>Carmarthenshire</vt:lpstr>
      <vt:lpstr>Ceredigion</vt:lpstr>
      <vt:lpstr>Conwy</vt:lpstr>
      <vt:lpstr>Denbighshire</vt:lpstr>
      <vt:lpstr>Flintshire</vt:lpstr>
      <vt:lpstr>Gwynedd</vt:lpstr>
      <vt:lpstr>Isle of Anglesey</vt:lpstr>
      <vt:lpstr>Merthyr Tydfil</vt:lpstr>
      <vt:lpstr>Monmouthshire</vt:lpstr>
      <vt:lpstr>Neath Port Talbot</vt:lpstr>
      <vt:lpstr>Newport</vt:lpstr>
      <vt:lpstr>Pembrokeshire</vt:lpstr>
      <vt:lpstr>Powys</vt:lpstr>
      <vt:lpstr>Rhondda Cynon Taf</vt:lpstr>
      <vt:lpstr>SEWHFA Pipeline</vt:lpstr>
      <vt:lpstr>Swansea</vt:lpstr>
      <vt:lpstr>Torfaen</vt:lpstr>
      <vt:lpstr>Vale of Glamorgan</vt:lpstr>
      <vt:lpstr>Wrexham</vt:lpstr>
      <vt:lpstr>Econ Infr - Property</vt:lpstr>
      <vt:lpstr>Health</vt:lpstr>
      <vt:lpstr>WG Education</vt:lpstr>
      <vt:lpstr>WG Regen &amp; Housing</vt:lpstr>
      <vt:lpstr>WG Transport</vt:lpstr>
      <vt:lpstr>Network Rail</vt:lpstr>
      <vt:lpstr>'Blaenau Gwent'!Print_Area</vt:lpstr>
      <vt:lpstr>Bridgend!Print_Area</vt:lpstr>
      <vt:lpstr>Caerphilly!Print_Area</vt:lpstr>
      <vt:lpstr>Cardiff!Print_Area</vt:lpstr>
      <vt:lpstr>Carmarthenshire!Print_Area</vt:lpstr>
      <vt:lpstr>Ceredigion!Print_Area</vt:lpstr>
      <vt:lpstr>Conwy!Print_Area</vt:lpstr>
      <vt:lpstr>Denbighshire!Print_Area</vt:lpstr>
      <vt:lpstr>'Econ Infr - Property'!Print_Area</vt:lpstr>
      <vt:lpstr>Flintshire!Print_Area</vt:lpstr>
      <vt:lpstr>Gwynedd!Print_Area</vt:lpstr>
      <vt:lpstr>Health!Print_Area</vt:lpstr>
      <vt:lpstr>'Isle of Anglesey'!Print_Area</vt:lpstr>
      <vt:lpstr>'Merthyr Tydfil'!Print_Area</vt:lpstr>
      <vt:lpstr>Monmouthshire!Print_Area</vt:lpstr>
      <vt:lpstr>'Neath Port Talbot'!Print_Area</vt:lpstr>
      <vt:lpstr>'Network Rail'!Print_Area</vt:lpstr>
      <vt:lpstr>Newport!Print_Area</vt:lpstr>
      <vt:lpstr>Pembrokeshire!Print_Area</vt:lpstr>
      <vt:lpstr>Powys!Print_Area</vt:lpstr>
      <vt:lpstr>'Rhondda Cynon Taf'!Print_Area</vt:lpstr>
      <vt:lpstr>'SEWHFA Pipeline'!Print_Area</vt:lpstr>
      <vt:lpstr>Swansea!Print_Area</vt:lpstr>
      <vt:lpstr>Torfaen!Print_Area</vt:lpstr>
      <vt:lpstr>'Vale of Glamorgan'!Print_Area</vt:lpstr>
      <vt:lpstr>'WG Education'!Print_Area</vt:lpstr>
      <vt:lpstr>'WG Regen &amp; Housing'!Print_Area</vt:lpstr>
      <vt:lpstr>'WG Transport'!Print_Area</vt:lpstr>
      <vt:lpstr>Wrexham!Print_Area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Jenkins, Chloe</dc:creator>
  <cp:lastModifiedBy>Howlett, Kelley (ESNR-Strategy-Communications)</cp:lastModifiedBy>
  <cp:lastPrinted>2020-08-13T09:23:56Z</cp:lastPrinted>
  <dcterms:created xsi:type="dcterms:W3CDTF">2020-07-03T07:11:36Z</dcterms:created>
  <dcterms:modified xsi:type="dcterms:W3CDTF">2020-12-16T11:41:04Z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0x010100614BD28AAE43B241BD1B351CBB864BD1</vt:lpwstr>
  </property>
  <property fmtid="{D5CDD505-2E9C-101B-9397-08002B2CF9AE}" pid="3" name="Objective-Id">
    <vt:lpwstr>A32676182</vt:lpwstr>
  </property>
  <property fmtid="{D5CDD505-2E9C-101B-9397-08002B2CF9AE}" pid="4" name="Objective-Title">
    <vt:lpwstr>Pipeline of works 2020_21 - v2 - 16.12.20</vt:lpwstr>
  </property>
  <property fmtid="{D5CDD505-2E9C-101B-9397-08002B2CF9AE}" pid="5" name="Objective-Description">
    <vt:lpwstr/>
  </property>
  <property fmtid="{D5CDD505-2E9C-101B-9397-08002B2CF9AE}" pid="6" name="Objective-CreationStamp">
    <vt:filetime>2020-12-16T10:50:25Z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2020-12-16T11:41:20Z</vt:filetime>
  </property>
  <property fmtid="{D5CDD505-2E9C-101B-9397-08002B2CF9AE}" pid="10" name="Objective-ModificationStamp">
    <vt:filetime>2020-12-16T11:41:20Z</vt:filetime>
  </property>
  <property fmtid="{D5CDD505-2E9C-101B-9397-08002B2CF9AE}" pid="11" name="Objective-Owner">
    <vt:lpwstr>Howlett, Kelley (ESNR - Industrial Transformation Division)</vt:lpwstr>
  </property>
  <property fmtid="{D5CDD505-2E9C-101B-9397-08002B2CF9AE}" pid="12" name="Objective-Path">
    <vt:lpwstr>Objective Global Folder:Business File Plan:Economy, Skills &amp; Natural Resources (ESNR):Economy, Skills &amp; Natural Resources (ESNR) - Business &amp; Regions - Industrial Strategy Division:1 - Save:ESNR - B&amp;R - Industrial Transformation Division - Technology:ESNR - B&amp;R - Industrial Transformation Division - Construction:ESNR - B&amp;R - Industrial Transformation Division - Construction Forum - 2020 -2023:Web Content - final versions:</vt:lpwstr>
  </property>
  <property fmtid="{D5CDD505-2E9C-101B-9397-08002B2CF9AE}" pid="13" name="Objective-Parent">
    <vt:lpwstr>Web Content - final versions</vt:lpwstr>
  </property>
  <property fmtid="{D5CDD505-2E9C-101B-9397-08002B2CF9AE}" pid="14" name="Objective-State">
    <vt:lpwstr>Published</vt:lpwstr>
  </property>
  <property fmtid="{D5CDD505-2E9C-101B-9397-08002B2CF9AE}" pid="15" name="Objective-VersionId">
    <vt:lpwstr>vA64842522</vt:lpwstr>
  </property>
  <property fmtid="{D5CDD505-2E9C-101B-9397-08002B2CF9AE}" pid="16" name="Objective-Version">
    <vt:lpwstr>1.0</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qA1434079</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filetime>2020-12-16T00:00:00Z</vt:filetime>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